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Бюджет 2022 года\Решения МС\на 15.12.2022\"/>
    </mc:Choice>
  </mc:AlternateContent>
  <xr:revisionPtr revIDLastSave="0" documentId="13_ncr:1_{C06429B4-8F5D-4968-9F8B-DCD3D6505175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расходы по ВР" sheetId="1" r:id="rId1"/>
  </sheets>
  <definedNames>
    <definedName name="_xlnm._FilterDatabase" localSheetId="0" hidden="1">'расходы по ВР'!$E$5:$H$157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0" i="1" l="1"/>
  <c r="I83" i="1" l="1"/>
  <c r="I65" i="1"/>
  <c r="I48" i="1" l="1"/>
  <c r="I86" i="1" l="1"/>
  <c r="I102" i="1"/>
  <c r="I154" i="1"/>
  <c r="I153" i="1" s="1"/>
  <c r="I88" i="1"/>
  <c r="I46" i="1"/>
  <c r="I68" i="1"/>
  <c r="I109" i="1"/>
  <c r="I107" i="1"/>
  <c r="I106" i="1" s="1"/>
  <c r="I50" i="1"/>
  <c r="I42" i="1"/>
  <c r="I44" i="1"/>
  <c r="I52" i="1"/>
  <c r="I145" i="1"/>
  <c r="I141" i="1"/>
  <c r="I143" i="1"/>
  <c r="I122" i="1"/>
  <c r="I121" i="1" s="1"/>
  <c r="I135" i="1"/>
  <c r="I137" i="1"/>
  <c r="I132" i="1"/>
  <c r="I131" i="1" s="1"/>
  <c r="I93" i="1"/>
  <c r="I113" i="1"/>
  <c r="I26" i="1"/>
  <c r="I25" i="1" s="1"/>
  <c r="I24" i="1" s="1"/>
  <c r="I79" i="1"/>
  <c r="I75" i="1"/>
  <c r="I77" i="1"/>
  <c r="I97" i="1"/>
  <c r="I99" i="1"/>
  <c r="I16" i="1"/>
  <c r="I22" i="1"/>
  <c r="I20" i="1"/>
  <c r="I9" i="1"/>
  <c r="I8" i="1" s="1"/>
  <c r="I12" i="1"/>
  <c r="I14" i="1"/>
  <c r="I31" i="1"/>
  <c r="I35" i="1"/>
  <c r="I39" i="1"/>
  <c r="I38" i="1" s="1"/>
  <c r="I56" i="1"/>
  <c r="I58" i="1"/>
  <c r="I62" i="1"/>
  <c r="I61" i="1" s="1"/>
  <c r="I71" i="1"/>
  <c r="I70" i="1" s="1"/>
  <c r="I81" i="1"/>
  <c r="I91" i="1"/>
  <c r="I104" i="1"/>
  <c r="I115" i="1"/>
  <c r="I117" i="1"/>
  <c r="I119" i="1"/>
  <c r="I127" i="1"/>
  <c r="I129" i="1"/>
  <c r="I151" i="1"/>
  <c r="I150" i="1" s="1"/>
  <c r="I112" i="1" l="1"/>
  <c r="I96" i="1"/>
  <c r="I41" i="1"/>
  <c r="I126" i="1"/>
  <c r="I19" i="1"/>
  <c r="I64" i="1"/>
  <c r="I60" i="1" s="1"/>
  <c r="I134" i="1"/>
  <c r="I11" i="1"/>
  <c r="I111" i="1"/>
  <c r="I74" i="1"/>
  <c r="I73" i="1" s="1"/>
  <c r="I149" i="1"/>
  <c r="I101" i="1"/>
  <c r="I55" i="1"/>
  <c r="I54" i="1" s="1"/>
  <c r="I30" i="1"/>
  <c r="I139" i="1"/>
  <c r="I7" i="1" l="1"/>
  <c r="I6" i="1" s="1"/>
  <c r="I125" i="1"/>
  <c r="I29" i="1"/>
  <c r="I95" i="1"/>
  <c r="I28" i="1" l="1"/>
  <c r="I157" i="1" s="1"/>
</calcChain>
</file>

<file path=xl/sharedStrings.xml><?xml version="1.0" encoding="utf-8"?>
<sst xmlns="http://schemas.openxmlformats.org/spreadsheetml/2006/main" count="552" uniqueCount="301">
  <si>
    <t>Номер</t>
  </si>
  <si>
    <t>Наименование</t>
  </si>
  <si>
    <t>Код целевой статьи</t>
  </si>
  <si>
    <t>1.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</si>
  <si>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</si>
  <si>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</si>
  <si>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</si>
  <si>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</si>
  <si>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</si>
  <si>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</si>
  <si>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</si>
  <si>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</si>
  <si>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</si>
  <si>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</si>
  <si>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1.2.1.1.</t>
  </si>
  <si>
    <t>1.2.2.</t>
  </si>
  <si>
    <t>1.2.2.1.</t>
  </si>
  <si>
    <t>Другие общегосударственные вопросы</t>
  </si>
  <si>
    <t>0113</t>
  </si>
  <si>
    <t>0104</t>
  </si>
  <si>
    <t>Резервные фонды</t>
  </si>
  <si>
    <t>0111</t>
  </si>
  <si>
    <t>2.</t>
  </si>
  <si>
    <t>НАЦИОНАЛЬНАЯ БЕЗОПАСНОСТЬ И ПРАВООХРАНИТЕЛЬНАЯ ДЕЯТЕЛЬНОСТЬ</t>
  </si>
  <si>
    <t>0300</t>
  </si>
  <si>
    <t>2.1.</t>
  </si>
  <si>
    <t>2.1.1.</t>
  </si>
  <si>
    <t>2.1.2.</t>
  </si>
  <si>
    <t>3.</t>
  </si>
  <si>
    <t>НАЦИОНАЛЬНАЯ ЭКОНОМИКА</t>
  </si>
  <si>
    <t>0400</t>
  </si>
  <si>
    <t>3.1.</t>
  </si>
  <si>
    <t>3.1.1.</t>
  </si>
  <si>
    <t>3.1.1.1.</t>
  </si>
  <si>
    <t>3.2.</t>
  </si>
  <si>
    <t>Другие  вопросы в области национальной экономики</t>
  </si>
  <si>
    <t>0412</t>
  </si>
  <si>
    <t>3.2.1.</t>
  </si>
  <si>
    <t>3.2.1.1.</t>
  </si>
  <si>
    <t>0503</t>
  </si>
  <si>
    <t>5.</t>
  </si>
  <si>
    <t>5.1.</t>
  </si>
  <si>
    <t>5.1.1.</t>
  </si>
  <si>
    <t>5.1.1.1.</t>
  </si>
  <si>
    <t>6.</t>
  </si>
  <si>
    <t>ОБРАЗОВАНИЕ</t>
  </si>
  <si>
    <t>0700</t>
  </si>
  <si>
    <t>6.1.</t>
  </si>
  <si>
    <t>0707</t>
  </si>
  <si>
    <t>7.</t>
  </si>
  <si>
    <t>0800</t>
  </si>
  <si>
    <t>7.1.</t>
  </si>
  <si>
    <t>Культура</t>
  </si>
  <si>
    <t>0801</t>
  </si>
  <si>
    <t>7.1.1.</t>
  </si>
  <si>
    <t>7.1.1.1.</t>
  </si>
  <si>
    <t>7.1.2.</t>
  </si>
  <si>
    <t>7.1.2.1.</t>
  </si>
  <si>
    <t>8.</t>
  </si>
  <si>
    <t>СОЦИАЛЬНАЯ ПОЛИТИКА</t>
  </si>
  <si>
    <t>8.1.</t>
  </si>
  <si>
    <t>Охрана семьи и детства</t>
  </si>
  <si>
    <t>8.1.1.</t>
  </si>
  <si>
    <t>8.1.1.1.</t>
  </si>
  <si>
    <t>9.</t>
  </si>
  <si>
    <t>ФИЗИЧЕСКАЯ КУЛЬТУРА И СПОРТ</t>
  </si>
  <si>
    <t>1100</t>
  </si>
  <si>
    <t>9.1.</t>
  </si>
  <si>
    <t>1102</t>
  </si>
  <si>
    <t>9.1.1.</t>
  </si>
  <si>
    <t>9.1.1.1.</t>
  </si>
  <si>
    <t>СРЕДСТВА МАССОВОЙ ИНФОРМАЦИИ</t>
  </si>
  <si>
    <t>Периодическая печать и издательства</t>
  </si>
  <si>
    <t>1202</t>
  </si>
  <si>
    <t>РАСХОДЫ ВСЕГО:</t>
  </si>
  <si>
    <t>ЖИЛИЩНО-КОММУНАЛЬНОЕ ХОЗЯЙСТВО</t>
  </si>
  <si>
    <t>4.1.</t>
  </si>
  <si>
    <t>0500</t>
  </si>
  <si>
    <t>4.</t>
  </si>
  <si>
    <t>Благоустройство</t>
  </si>
  <si>
    <t>4.1.2.</t>
  </si>
  <si>
    <t>4.1.2.1.</t>
  </si>
  <si>
    <t>4.1.3.</t>
  </si>
  <si>
    <t>4.1.4.</t>
  </si>
  <si>
    <t>4.1.4.1.</t>
  </si>
  <si>
    <t>3.3.</t>
  </si>
  <si>
    <t>0401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</si>
  <si>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</si>
  <si>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</si>
  <si>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Код</t>
  </si>
  <si>
    <t>0409</t>
  </si>
  <si>
    <t>Код разде-ла, под-раздела</t>
  </si>
  <si>
    <t>ОБЩЕГОСУДАРСТВЕННЫЕ ВОПРОСЫ</t>
  </si>
  <si>
    <t>0705</t>
  </si>
  <si>
    <t>Профессиональная подготовка, переподготовка и повышение квалификации</t>
  </si>
  <si>
    <t>6.2.</t>
  </si>
  <si>
    <t>2.1.1.1.</t>
  </si>
  <si>
    <t>2.1.2.1.</t>
  </si>
  <si>
    <t>3.3.1.</t>
  </si>
  <si>
    <t>3.3.1.1.</t>
  </si>
  <si>
    <t>Иные бюджетные ассигнования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</si>
  <si>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</si>
  <si>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</si>
  <si>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</si>
  <si>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100</t>
  </si>
  <si>
    <t>300</t>
  </si>
  <si>
    <t>Содержание и обеспечение деятельности  Муниципального Совета муниципального образования город Петергоф</t>
  </si>
  <si>
    <t>Содержание и обеспечение деятельности местной администрации муниципального образования город Петергоф</t>
  </si>
  <si>
    <t>Дорожное хозяйство (дорожные фонды)</t>
  </si>
  <si>
    <t>4.1.6.</t>
  </si>
  <si>
    <t>4.1.6.1.</t>
  </si>
  <si>
    <t>4.1.7.</t>
  </si>
  <si>
    <t>4.1.7.1.</t>
  </si>
  <si>
    <t>1.3.</t>
  </si>
  <si>
    <t>1.3.1.</t>
  </si>
  <si>
    <t>1.3.1.1.</t>
  </si>
  <si>
    <t>4.1.3.1.</t>
  </si>
  <si>
    <t>Финансовое обеспечение деятельности муниципального казенного учреждения муниципального образования город Петергоф "Спортивно-оздоровительный центр"</t>
  </si>
  <si>
    <t>Код вида расхо-дов (группа)</t>
  </si>
  <si>
    <t>4.1.1.</t>
  </si>
  <si>
    <t>4.1.1.1.</t>
  </si>
  <si>
    <t>1.3.2.</t>
  </si>
  <si>
    <t>1.3.2.1.</t>
  </si>
  <si>
    <t>0020000010</t>
  </si>
  <si>
    <t>0020000020</t>
  </si>
  <si>
    <t>0020000030</t>
  </si>
  <si>
    <t>0020000040</t>
  </si>
  <si>
    <t>0700000060</t>
  </si>
  <si>
    <t>0920000073</t>
  </si>
  <si>
    <t>7950000490</t>
  </si>
  <si>
    <t>7950000080</t>
  </si>
  <si>
    <t>7950000090</t>
  </si>
  <si>
    <t>7950000110</t>
  </si>
  <si>
    <t>7950000131</t>
  </si>
  <si>
    <t>7950000151</t>
  </si>
  <si>
    <t>00200G0850</t>
  </si>
  <si>
    <t>09200G0100</t>
  </si>
  <si>
    <t>0930000461</t>
  </si>
  <si>
    <t>0920000071</t>
  </si>
  <si>
    <t>60000G3160</t>
  </si>
  <si>
    <t>51100G0860</t>
  </si>
  <si>
    <t>51100G0870</t>
  </si>
  <si>
    <t>Финансовое обеспечение деятельности муниципального казенного учреждения муниципального образования город Петергоф "Муниципальная информационная служба"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</si>
  <si>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</si>
  <si>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</si>
  <si>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</si>
  <si>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</si>
  <si>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КУЛЬТУРА,  КИНЕМАТОГРАФИЯ</t>
  </si>
  <si>
    <t xml:space="preserve">Социальное обеспечение и иные выплаты населению
</t>
  </si>
  <si>
    <t>Массовый спорт</t>
  </si>
  <si>
    <t>Закупка товаров, работ и услуг для обеспечения государственных (муниципальных) нужд</t>
  </si>
  <si>
    <t>План мероприятий по непрограммным расходам бюджета "Организация информирования, консультирования и содействия жителям МО по вопросам создания товариществ собственников жилья, советов многоквартирных домов,формирования земельных участков, на которых расположены многоквартирные дома"</t>
  </si>
  <si>
    <t>0020000021</t>
  </si>
  <si>
    <t>Компенсация депутатам Муниципального Совета муниципального образования город Петергоф, осуществляющим свои полномочия на непостоянной основе</t>
  </si>
  <si>
    <t>1.2.3.</t>
  </si>
  <si>
    <t>1.2.3.1.</t>
  </si>
  <si>
    <t>1.2.3.2.</t>
  </si>
  <si>
    <t xml:space="preserve">  </t>
  </si>
  <si>
    <t xml:space="preserve">Молодежная политика </t>
  </si>
  <si>
    <t>Другие вопросы в области образования</t>
  </si>
  <si>
    <t>0709</t>
  </si>
  <si>
    <t xml:space="preserve">Закупка товаров, работ и услуг для обеспечения
государственных (муниципальных) нужд
</t>
  </si>
  <si>
    <t>4.1.5.</t>
  </si>
  <si>
    <t>4.1.5.1.</t>
  </si>
  <si>
    <t>0804</t>
  </si>
  <si>
    <t xml:space="preserve">Другие вопросы в области культуры, кинематографии
</t>
  </si>
  <si>
    <t>8.1.2.</t>
  </si>
  <si>
    <t>8.1.2.1.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</si>
  <si>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</si>
  <si>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
государственными внебюджетными фондами
</t>
  </si>
  <si>
    <t>0200000160</t>
  </si>
  <si>
    <t>1.3.3.</t>
  </si>
  <si>
    <t>1.3.3.1.</t>
  </si>
  <si>
    <t>МУНИЦИПАЛЬНЫЙ СОВЕТ МУНИЦИПАЛЬНОГО ОБРАЗОВАНИЯ ГОРОД ПЕТЕРГОФ</t>
  </si>
  <si>
    <t>МЕСТНАЯ АДМИНИСТРАЦИЯ МУНИЦИПАЛЬНОГО ОБРАЗОВАНИЯ ГОРОД ПЕТЕРГОФ</t>
  </si>
  <si>
    <t>1.1.1.2.</t>
  </si>
  <si>
    <t>1.1.1.3.</t>
  </si>
  <si>
    <t>1.1.2.</t>
  </si>
  <si>
    <t>1.1.2.1.</t>
  </si>
  <si>
    <t>1.1.2.2.</t>
  </si>
  <si>
    <t>1.3.4.</t>
  </si>
  <si>
    <t>1.3.4.1.</t>
  </si>
  <si>
    <t>Формирование архивных фондов Муниципального Совета муниципального образования город Петергоф</t>
  </si>
  <si>
    <t>Оплата членских взносов в Совет муниципальных образований Санкт-Петербурга</t>
  </si>
  <si>
    <t>0920000440</t>
  </si>
  <si>
    <t>Пенсионное обеспечение</t>
  </si>
  <si>
    <t>6.1.2.</t>
  </si>
  <si>
    <t>6.1.2.1.</t>
  </si>
  <si>
    <t>6.1.3.</t>
  </si>
  <si>
    <t>6.1.3.1.</t>
  </si>
  <si>
    <t>Финансовое обеспечение деятельности муниципального казенного учреждения муниципального образования город Петергоф "Творческое объединение "Школа Канторум"</t>
  </si>
  <si>
    <t>4280000180</t>
  </si>
  <si>
    <t>План мероприятий по непрограммным расходам бюджета «Формирование архивных фондов органов местного самоуправления, муниципальных предприятий и учреждений»</t>
  </si>
  <si>
    <t>0920000070</t>
  </si>
  <si>
    <t>1.3.6.</t>
  </si>
  <si>
    <t>1.3.6.1.</t>
  </si>
  <si>
    <t>7950000100</t>
  </si>
  <si>
    <t>Ведомственная целевая программа "Текущий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Санкт-Петербурга"</t>
  </si>
  <si>
    <t>Расходы на реализацию МП "Содействие развитию малого бизнеса на территории муниципального образования"</t>
  </si>
  <si>
    <t>0300000120</t>
  </si>
  <si>
    <t>Ведомственная целевая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действий"</t>
  </si>
  <si>
    <t>Ведомственная целевая программа "Содействие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ситуации"</t>
  </si>
  <si>
    <t>Ведомственная целевая программа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</si>
  <si>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 "Осуществление благоустройства территории муниципального образования"</t>
  </si>
  <si>
    <t>7950000164</t>
  </si>
  <si>
    <t>Расходы на реализацию мероприятий, направленных на укрепление межнационального и межконфессионального согласия по МП «Безопасный город»</t>
  </si>
  <si>
    <t>0100000570</t>
  </si>
  <si>
    <t>0400000190</t>
  </si>
  <si>
    <t>Расходы на реализацию МП «Проведение работ по военно-патриотическому воспитанию граждан»</t>
  </si>
  <si>
    <t>Расходы на выплату доплат к пенсии лицам, замещавшим муниципальные должности в ОМСУ города Петергофа</t>
  </si>
  <si>
    <t>Расходы на выплату пенсии за выслугу лет лицам, замещавшим должности муниципальной службы в ОМСУ города Петергофа</t>
  </si>
  <si>
    <t xml:space="preserve">Расходы на выплату доплат к пенсии лицам, замещавшим должности муниципальной службы в ОМСУ города Петергофа   </t>
  </si>
  <si>
    <t>4.1.9.</t>
  </si>
  <si>
    <t>4.1.9.1.</t>
  </si>
  <si>
    <t>Ведомственная целевая программа "Организация и проведение досуговых мероприятий для жителей муниципального образования город Петергоф"</t>
  </si>
  <si>
    <t>Ведомственная целевая программа "Организация и проведение местных и участие в организации и проведении городских праздничных и иных зрелищных мероприятий"</t>
  </si>
  <si>
    <t>Ведомственная целевая программа "Организация и проведение мероприятий по сохранению и развитию местных традиций и обрядов"</t>
  </si>
  <si>
    <t>Расходы на реализацию МП "Формирование комфортной городской среды"</t>
  </si>
  <si>
    <t>Ведомственная целевая программа  "Размещение, содержание, включая ремонт элементов благоустройства на внутриквартальных территориях муниципального образования"</t>
  </si>
  <si>
    <t>Расходы на исполнение государственного полномочия по организации и осуществлению уборки и санитарной очистки территорий за счет субвенций из бюджета Санкт-Петербурга</t>
  </si>
  <si>
    <t>Ведомственная целевая программа "Осуществление работ в сфере озеленения территории зеленых насаждений общего пользования местного значения"</t>
  </si>
  <si>
    <t>План мероприятий по непрограммным расходам бюджета "Организация дополнительного профессионального образования  муниципальных служащих местной администрации МО г.Петергоф"</t>
  </si>
  <si>
    <t xml:space="preserve">Расходы на организацию дополнительного профессионального образования выборных должностных лиц, муниципальных служащих Муниципального Совета МО город Петергоф
</t>
  </si>
  <si>
    <t xml:space="preserve">Резервный фонд местной администрации </t>
  </si>
  <si>
    <t>Социальное обеспечение населения</t>
  </si>
  <si>
    <t>I.</t>
  </si>
  <si>
    <t>II.</t>
  </si>
  <si>
    <r>
      <t xml:space="preserve">Код </t>
    </r>
    <r>
      <rPr>
        <b/>
        <sz val="12"/>
        <color theme="1"/>
        <rFont val="Times New Roman"/>
        <family val="1"/>
        <charset val="204"/>
      </rPr>
      <t>ГРБС</t>
    </r>
  </si>
  <si>
    <t>План мероприятий по непрограммным расходам бюджета "Проведение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внутриквартальных территориях муниципального образования"</t>
  </si>
  <si>
    <t>Расходы на реализацию мероприятий, направленных на профилактику незаконного потребления наркотических средств и психотропных веществ, новых потенциально опасных психоактивных веществ, наркомании по МП «Здоровый Петергоф»</t>
  </si>
  <si>
    <t>Расходы на реализацию мероприятий по участию в охране здоровья граждан от воздействия окружающего табачного дыма и последствий потребления табака по МП «Здоровый Петергоф»</t>
  </si>
  <si>
    <t>0500000530</t>
  </si>
  <si>
    <t>0500000540</t>
  </si>
  <si>
    <t>0310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</si>
  <si>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</si>
  <si>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Сумма на 2022 год, тыс. руб.</t>
  </si>
  <si>
    <t>Ведомственная структура                                                                                                                                                  расходов местного бюджета муниципального образования город Петергоф на 2022 год</t>
  </si>
  <si>
    <t>5.1.2.</t>
  </si>
  <si>
    <t>5.1.2.1.</t>
  </si>
  <si>
    <t>5.2.</t>
  </si>
  <si>
    <t>5.2.1.</t>
  </si>
  <si>
    <t>5.2.1.1.</t>
  </si>
  <si>
    <t>5.2.2.</t>
  </si>
  <si>
    <t>5.2.2.1.</t>
  </si>
  <si>
    <t>5.3.</t>
  </si>
  <si>
    <t>5.3.1.</t>
  </si>
  <si>
    <t>5.3.1.1.</t>
  </si>
  <si>
    <t>6.1.4.</t>
  </si>
  <si>
    <t>6.1.4.1.</t>
  </si>
  <si>
    <t xml:space="preserve">7.2. </t>
  </si>
  <si>
    <t>7.2.1.</t>
  </si>
  <si>
    <t>7.2.1.1.</t>
  </si>
  <si>
    <t>7.3.</t>
  </si>
  <si>
    <t>7.3.2.</t>
  </si>
  <si>
    <t>7.3.2.1.</t>
  </si>
  <si>
    <t>План мероприятий по непрограммным расходам "Учреждения звания "Почетный житель муниципального образования город Петергоф"</t>
  </si>
  <si>
    <t>Ведомственная целевая программа "Размещение контейнерных площадок, ремонт элементов благоустройства, расположенных на контейнерных площадках"</t>
  </si>
  <si>
    <t>Ведомственная целевая программа "Участие в организации и финансировании временного трудоустройства граждан"</t>
  </si>
  <si>
    <t>1204</t>
  </si>
  <si>
    <t xml:space="preserve"> Другие вопросы в области средств массовой информации
</t>
  </si>
  <si>
    <t xml:space="preserve">Закупка товаров, работ и услуг для обеспечения государственных (муниципальных) нужд
</t>
  </si>
  <si>
    <t>1.3.5.</t>
  </si>
  <si>
    <t>1.3.5.1.</t>
  </si>
  <si>
    <t>1.3.7.</t>
  </si>
  <si>
    <t>1.3.7.1.</t>
  </si>
  <si>
    <t>3.2.2.</t>
  </si>
  <si>
    <t>3.2.2.1.</t>
  </si>
  <si>
    <t>4.1.8.</t>
  </si>
  <si>
    <t>4.1.8.1.</t>
  </si>
  <si>
    <t>9.2.</t>
  </si>
  <si>
    <t>9.2.1.</t>
  </si>
  <si>
    <t>9.2.1.1.</t>
  </si>
  <si>
    <t>9.2.1.2.</t>
  </si>
  <si>
    <t>0920000075</t>
  </si>
  <si>
    <t>7950000140</t>
  </si>
  <si>
    <t>4.1.7.2.</t>
  </si>
  <si>
    <t>Содержание главы муниципального образования, исполняющего полномочия председателя Муниципального Совета</t>
  </si>
  <si>
    <t>Содержание заместителя главы муниципального образования город Петергоф, исполняющего полномочия председателя Муниципального Совета</t>
  </si>
  <si>
    <t>7950000167</t>
  </si>
  <si>
    <t>Расходы на реализацию мероприятий по архитектурно-строительному проектированию и строительству объектов наружного освещения детских и спортивных площадок на внутриквартальных территориях муниципального образования</t>
  </si>
  <si>
    <t>Приложение №2 к Решению МС МО город Петергоф от __________ №_____</t>
  </si>
  <si>
    <t>1.3.8.</t>
  </si>
  <si>
    <t>1.3.8.1.</t>
  </si>
  <si>
    <t>Исполнение судебных актов судебных органов</t>
  </si>
  <si>
    <t>0920000079</t>
  </si>
  <si>
    <t>&lt;&lt;Приложение №2 к  решению МС МО г.Петергоф от 17.12.2021 №48</t>
  </si>
  <si>
    <t>3.2.1.2.</t>
  </si>
  <si>
    <t>4.1.5.2.</t>
  </si>
  <si>
    <t>5.3.2.</t>
  </si>
  <si>
    <t>5.3.2.1.</t>
  </si>
  <si>
    <t>6.1.1.</t>
  </si>
  <si>
    <t>6.1.1.1.</t>
  </si>
  <si>
    <t>6.2.1.</t>
  </si>
  <si>
    <t>6.2.1.1.</t>
  </si>
  <si>
    <t>6.2.1.2.</t>
  </si>
  <si>
    <t>7.3.1.</t>
  </si>
  <si>
    <t>7.3.1.1.</t>
  </si>
  <si>
    <t>8.1.3.</t>
  </si>
  <si>
    <t>8.1.3.1.</t>
  </si>
  <si>
    <t>8.1.3.2.</t>
  </si>
  <si>
    <t>8.1.3.3.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</si>
</sst>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4" fillId="0" borderId="0" xfId="0" applyFont="1" applyFill="1"/>
    <xf numFmtId="0" fontId="3" fillId="0" borderId="1" xfId="0" applyFont="1" applyFill="1" applyBorder="1" applyAlignment="1">
      <alignment horizontal="right" vertical="justify"/>
    </xf>
    <xf numFmtId="0" fontId="3" fillId="0" borderId="1" xfId="0" applyFont="1" applyFill="1" applyBorder="1" applyAlignment="1">
      <alignment horizontal="right" vertical="justify" wrapText="1"/>
    </xf>
    <xf numFmtId="0" fontId="9" fillId="0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64" fontId="9" fillId="0" borderId="2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0" fontId="1" fillId="0" borderId="0" xfId="0" applyFont="1" applyFill="1"/>
    <xf numFmtId="0" fontId="2" fillId="0" borderId="1" xfId="0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2" fillId="0" borderId="0" xfId="0" applyFont="1" applyFill="1"/>
    <xf numFmtId="0" fontId="4" fillId="0" borderId="1" xfId="0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164" fontId="11" fillId="0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4" fillId="2" borderId="0" xfId="0" applyFont="1" applyFill="1"/>
    <xf numFmtId="0" fontId="2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right"/>
    </xf>
    <xf numFmtId="0" fontId="12" fillId="0" borderId="0" xfId="0" applyFont="1" applyFill="1"/>
    <xf numFmtId="0" fontId="3" fillId="0" borderId="1" xfId="0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8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49" fontId="8" fillId="0" borderId="1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0" fontId="8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/>
    <xf numFmtId="0" fontId="5" fillId="0" borderId="2" xfId="0" applyFont="1" applyFill="1" applyBorder="1" applyAlignment="1">
      <alignment horizontal="right"/>
    </xf>
    <xf numFmtId="49" fontId="5" fillId="0" borderId="2" xfId="0" applyNumberFormat="1" applyFont="1" applyFill="1" applyBorder="1" applyAlignment="1">
      <alignment horizontal="right"/>
    </xf>
    <xf numFmtId="0" fontId="10" fillId="0" borderId="2" xfId="0" applyFont="1" applyFill="1" applyBorder="1" applyAlignment="1">
      <alignment horizontal="right"/>
    </xf>
    <xf numFmtId="49" fontId="10" fillId="0" borderId="2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distributed"/>
    </xf>
    <xf numFmtId="0" fontId="2" fillId="2" borderId="1" xfId="0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/>
    <xf numFmtId="164" fontId="4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wrapText="1" shrinkToFit="1"/>
    </xf>
    <xf numFmtId="164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right"/>
    </xf>
    <xf numFmtId="0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right"/>
    </xf>
    <xf numFmtId="0" fontId="3" fillId="2" borderId="0" xfId="0" applyFont="1" applyFill="1"/>
    <xf numFmtId="0" fontId="2" fillId="2" borderId="1" xfId="0" applyNumberFormat="1" applyFont="1" applyFill="1" applyBorder="1" applyAlignment="1">
      <alignment horizontal="right"/>
    </xf>
    <xf numFmtId="0" fontId="4" fillId="2" borderId="1" xfId="0" applyNumberFormat="1" applyFont="1" applyFill="1" applyBorder="1" applyAlignment="1">
      <alignment horizontal="right"/>
    </xf>
    <xf numFmtId="164" fontId="10" fillId="2" borderId="1" xfId="0" applyNumberFormat="1" applyFont="1" applyFill="1" applyBorder="1" applyAlignment="1">
      <alignment horizontal="right"/>
    </xf>
    <xf numFmtId="164" fontId="4" fillId="0" borderId="0" xfId="0" applyNumberFormat="1" applyFont="1" applyFill="1"/>
    <xf numFmtId="49" fontId="6" fillId="2" borderId="3" xfId="0" applyNumberFormat="1" applyFont="1" applyFill="1" applyBorder="1" applyAlignment="1">
      <alignment horizontal="right"/>
    </xf>
    <xf numFmtId="0" fontId="2" fillId="2" borderId="1" xfId="0" applyFont="1" applyFill="1" applyBorder="1"/>
    <xf numFmtId="164" fontId="6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164" fontId="2" fillId="2" borderId="3" xfId="0" applyNumberFormat="1" applyFont="1" applyFill="1" applyBorder="1" applyAlignment="1">
      <alignment horizontal="right"/>
    </xf>
    <xf numFmtId="4" fontId="4" fillId="0" borderId="0" xfId="0" applyNumberFormat="1" applyFont="1" applyFill="1"/>
    <xf numFmtId="0" fontId="4" fillId="0" borderId="1" xfId="0" applyFont="1" applyBorder="1" applyAlignment="1">
      <alignment horizontal="right"/>
    </xf>
    <xf numFmtId="49" fontId="4" fillId="0" borderId="1" xfId="0" applyNumberFormat="1" applyFont="1" applyBorder="1" applyAlignment="1">
      <alignment horizontal="right"/>
    </xf>
    <xf numFmtId="49" fontId="7" fillId="2" borderId="3" xfId="0" applyNumberFormat="1" applyFont="1" applyFill="1" applyBorder="1" applyAlignment="1">
      <alignment horizontal="right"/>
    </xf>
    <xf numFmtId="164" fontId="4" fillId="2" borderId="3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 vertical="distributed" wrapText="1"/>
    </xf>
    <xf numFmtId="0" fontId="4" fillId="0" borderId="5" xfId="0" applyFont="1" applyFill="1" applyBorder="1" applyAlignment="1">
      <alignment horizontal="left" vertical="distributed"/>
    </xf>
    <xf numFmtId="0" fontId="4" fillId="0" borderId="6" xfId="0" applyFont="1" applyFill="1" applyBorder="1" applyAlignment="1">
      <alignment horizontal="left" vertical="distributed"/>
    </xf>
    <xf numFmtId="0" fontId="3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vertical="distributed" wrapText="1"/>
    </xf>
    <xf numFmtId="0" fontId="4" fillId="2" borderId="5" xfId="0" applyFont="1" applyFill="1" applyBorder="1" applyAlignment="1">
      <alignment horizontal="left" vertical="distributed"/>
    </xf>
    <xf numFmtId="0" fontId="4" fillId="2" borderId="6" xfId="0" applyFont="1" applyFill="1" applyBorder="1" applyAlignment="1">
      <alignment horizontal="left" vertical="distributed"/>
    </xf>
    <xf numFmtId="0" fontId="2" fillId="2" borderId="1" xfId="0" applyFont="1" applyFill="1" applyBorder="1" applyAlignment="1">
      <alignment horizontal="left" vertical="distributed"/>
    </xf>
    <xf numFmtId="0" fontId="1" fillId="0" borderId="4" xfId="0" applyFont="1" applyFill="1" applyBorder="1" applyAlignment="1">
      <alignment horizontal="left" vertical="distributed"/>
    </xf>
    <xf numFmtId="0" fontId="1" fillId="0" borderId="5" xfId="0" applyFont="1" applyFill="1" applyBorder="1" applyAlignment="1">
      <alignment horizontal="left" vertical="distributed"/>
    </xf>
    <xf numFmtId="0" fontId="1" fillId="0" borderId="6" xfId="0" applyFont="1" applyFill="1" applyBorder="1" applyAlignment="1">
      <alignment horizontal="left" vertical="distributed"/>
    </xf>
    <xf numFmtId="0" fontId="1" fillId="0" borderId="1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 vertical="distributed" wrapText="1"/>
    </xf>
    <xf numFmtId="0" fontId="1" fillId="0" borderId="5" xfId="0" applyFont="1" applyFill="1" applyBorder="1" applyAlignment="1">
      <alignment horizontal="left" vertical="distributed" wrapText="1"/>
    </xf>
    <xf numFmtId="0" fontId="1" fillId="0" borderId="6" xfId="0" applyFont="1" applyFill="1" applyBorder="1" applyAlignment="1">
      <alignment horizontal="left" vertical="distributed" wrapText="1"/>
    </xf>
    <xf numFmtId="0" fontId="2" fillId="0" borderId="1" xfId="0" applyFont="1" applyFill="1" applyBorder="1" applyAlignment="1">
      <alignment horizontal="left" vertical="distributed"/>
    </xf>
    <xf numFmtId="0" fontId="2" fillId="0" borderId="4" xfId="0" applyFont="1" applyFill="1" applyBorder="1" applyAlignment="1">
      <alignment horizontal="left" vertical="distributed"/>
    </xf>
    <xf numFmtId="0" fontId="2" fillId="0" borderId="5" xfId="0" applyFont="1" applyFill="1" applyBorder="1" applyAlignment="1">
      <alignment horizontal="left" vertical="distributed"/>
    </xf>
    <xf numFmtId="0" fontId="2" fillId="0" borderId="6" xfId="0" applyFont="1" applyFill="1" applyBorder="1" applyAlignment="1">
      <alignment horizontal="left" vertical="distributed"/>
    </xf>
    <xf numFmtId="0" fontId="6" fillId="0" borderId="4" xfId="0" applyFont="1" applyFill="1" applyBorder="1" applyAlignment="1">
      <alignment horizontal="left" vertical="distributed"/>
    </xf>
    <xf numFmtId="0" fontId="6" fillId="0" borderId="5" xfId="0" applyFont="1" applyFill="1" applyBorder="1" applyAlignment="1">
      <alignment horizontal="left" vertical="distributed"/>
    </xf>
    <xf numFmtId="0" fontId="6" fillId="0" borderId="6" xfId="0" applyFont="1" applyFill="1" applyBorder="1" applyAlignment="1">
      <alignment horizontal="left" vertical="distributed"/>
    </xf>
    <xf numFmtId="0" fontId="3" fillId="0" borderId="1" xfId="0" applyFont="1" applyFill="1" applyBorder="1" applyAlignment="1">
      <alignment horizontal="left" vertical="distributed"/>
    </xf>
    <xf numFmtId="0" fontId="4" fillId="0" borderId="5" xfId="0" applyFont="1" applyFill="1" applyBorder="1" applyAlignment="1">
      <alignment horizontal="left" vertical="distributed" wrapText="1"/>
    </xf>
    <xf numFmtId="0" fontId="4" fillId="0" borderId="6" xfId="0" applyFont="1" applyFill="1" applyBorder="1" applyAlignment="1">
      <alignment horizontal="left" vertical="distributed" wrapText="1"/>
    </xf>
    <xf numFmtId="0" fontId="2" fillId="2" borderId="4" xfId="0" applyFont="1" applyFill="1" applyBorder="1" applyAlignment="1">
      <alignment horizontal="left" vertical="distributed"/>
    </xf>
    <xf numFmtId="0" fontId="2" fillId="2" borderId="5" xfId="0" applyFont="1" applyFill="1" applyBorder="1" applyAlignment="1">
      <alignment horizontal="left" vertical="distributed"/>
    </xf>
    <xf numFmtId="0" fontId="2" fillId="2" borderId="6" xfId="0" applyFont="1" applyFill="1" applyBorder="1" applyAlignment="1">
      <alignment horizontal="left" vertical="distributed"/>
    </xf>
    <xf numFmtId="0" fontId="2" fillId="2" borderId="4" xfId="0" applyFont="1" applyFill="1" applyBorder="1" applyAlignment="1">
      <alignment horizontal="left" vertical="distributed" wrapText="1"/>
    </xf>
    <xf numFmtId="0" fontId="2" fillId="2" borderId="5" xfId="0" applyFont="1" applyFill="1" applyBorder="1" applyAlignment="1">
      <alignment horizontal="left" vertical="distributed" wrapText="1"/>
    </xf>
    <xf numFmtId="0" fontId="2" fillId="2" borderId="6" xfId="0" applyFont="1" applyFill="1" applyBorder="1" applyAlignment="1">
      <alignment horizontal="left" vertical="distributed" wrapText="1"/>
    </xf>
    <xf numFmtId="0" fontId="2" fillId="2" borderId="4" xfId="0" applyFont="1" applyFill="1" applyBorder="1" applyAlignment="1">
      <alignment horizontal="left" vertical="justify" wrapText="1"/>
    </xf>
    <xf numFmtId="0" fontId="2" fillId="2" borderId="5" xfId="0" applyFont="1" applyFill="1" applyBorder="1" applyAlignment="1">
      <alignment horizontal="left" vertical="justify"/>
    </xf>
    <xf numFmtId="0" fontId="2" fillId="2" borderId="6" xfId="0" applyFont="1" applyFill="1" applyBorder="1" applyAlignment="1">
      <alignment horizontal="left" vertical="justify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justify"/>
    </xf>
    <xf numFmtId="0" fontId="2" fillId="0" borderId="5" xfId="0" applyFont="1" applyFill="1" applyBorder="1" applyAlignment="1">
      <alignment horizontal="left" vertical="justify"/>
    </xf>
    <xf numFmtId="0" fontId="2" fillId="0" borderId="6" xfId="0" applyFont="1" applyFill="1" applyBorder="1" applyAlignment="1">
      <alignment horizontal="left" vertical="justify"/>
    </xf>
    <xf numFmtId="0" fontId="4" fillId="0" borderId="4" xfId="0" applyFont="1" applyFill="1" applyBorder="1" applyAlignment="1">
      <alignment horizontal="left" vertical="justify" wrapText="1"/>
    </xf>
    <xf numFmtId="0" fontId="4" fillId="0" borderId="5" xfId="0" applyFont="1" applyFill="1" applyBorder="1" applyAlignment="1">
      <alignment horizontal="left" vertical="justify"/>
    </xf>
    <xf numFmtId="0" fontId="4" fillId="0" borderId="6" xfId="0" applyFont="1" applyFill="1" applyBorder="1" applyAlignment="1">
      <alignment horizontal="left" vertical="justify"/>
    </xf>
    <xf numFmtId="0" fontId="2" fillId="0" borderId="4" xfId="0" applyFont="1" applyBorder="1" applyAlignment="1">
      <alignment horizontal="left" vertical="distributed" wrapText="1"/>
    </xf>
    <xf numFmtId="0" fontId="2" fillId="0" borderId="5" xfId="0" applyFont="1" applyBorder="1" applyAlignment="1">
      <alignment horizontal="left" vertical="distributed" wrapText="1"/>
    </xf>
    <xf numFmtId="0" fontId="2" fillId="0" borderId="6" xfId="0" applyFont="1" applyBorder="1" applyAlignment="1">
      <alignment horizontal="left" vertical="distributed" wrapText="1"/>
    </xf>
    <xf numFmtId="0" fontId="4" fillId="0" borderId="4" xfId="0" applyFont="1" applyBorder="1" applyAlignment="1">
      <alignment horizontal="left" vertical="distributed" wrapText="1"/>
    </xf>
    <xf numFmtId="0" fontId="4" fillId="0" borderId="5" xfId="0" applyFont="1" applyBorder="1" applyAlignment="1">
      <alignment horizontal="left" vertical="distributed" wrapText="1"/>
    </xf>
    <xf numFmtId="0" fontId="4" fillId="0" borderId="6" xfId="0" applyFont="1" applyBorder="1" applyAlignment="1">
      <alignment horizontal="left" vertical="distributed" wrapText="1"/>
    </xf>
    <xf numFmtId="0" fontId="1" fillId="0" borderId="1" xfId="0" applyFont="1" applyFill="1" applyBorder="1" applyAlignment="1">
      <alignment horizontal="left" vertical="distributed" wrapText="1"/>
    </xf>
    <xf numFmtId="0" fontId="1" fillId="0" borderId="1" xfId="0" applyFont="1" applyFill="1" applyBorder="1" applyAlignment="1">
      <alignment horizontal="left" vertical="distributed"/>
    </xf>
    <xf numFmtId="0" fontId="1" fillId="0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vertical="distributed" wrapText="1"/>
    </xf>
    <xf numFmtId="0" fontId="5" fillId="2" borderId="5" xfId="0" applyFont="1" applyFill="1" applyBorder="1" applyAlignment="1">
      <alignment horizontal="left" vertical="distributed"/>
    </xf>
    <xf numFmtId="0" fontId="5" fillId="2" borderId="6" xfId="0" applyFont="1" applyFill="1" applyBorder="1" applyAlignment="1">
      <alignment horizontal="left" vertical="distributed"/>
    </xf>
    <xf numFmtId="0" fontId="2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vertical="distributed" wrapText="1"/>
    </xf>
    <xf numFmtId="0" fontId="2" fillId="0" borderId="5" xfId="0" applyFont="1" applyFill="1" applyBorder="1" applyAlignment="1">
      <alignment horizontal="left" vertical="distributed" wrapText="1"/>
    </xf>
    <xf numFmtId="0" fontId="2" fillId="0" borderId="6" xfId="0" applyFont="1" applyFill="1" applyBorder="1" applyAlignment="1">
      <alignment horizontal="left" vertical="distributed" wrapText="1"/>
    </xf>
    <xf numFmtId="0" fontId="2" fillId="2" borderId="4" xfId="0" applyFont="1" applyFill="1" applyBorder="1" applyAlignment="1">
      <alignment horizontal="left" vertical="justify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 vertical="distributed" wrapText="1"/>
    </xf>
    <xf numFmtId="0" fontId="4" fillId="2" borderId="6" xfId="0" applyFont="1" applyFill="1" applyBorder="1" applyAlignment="1">
      <alignment horizontal="left" vertical="distributed" wrapText="1"/>
    </xf>
    <xf numFmtId="0" fontId="5" fillId="2" borderId="5" xfId="0" applyFont="1" applyFill="1" applyBorder="1" applyAlignment="1">
      <alignment horizontal="left" vertical="justify"/>
    </xf>
    <xf numFmtId="0" fontId="5" fillId="2" borderId="6" xfId="0" applyFont="1" applyFill="1" applyBorder="1" applyAlignment="1">
      <alignment horizontal="left" vertical="justify"/>
    </xf>
    <xf numFmtId="0" fontId="1" fillId="0" borderId="4" xfId="0" applyFont="1" applyFill="1" applyBorder="1" applyAlignment="1">
      <alignment horizontal="left" vertical="justify"/>
    </xf>
    <xf numFmtId="0" fontId="1" fillId="0" borderId="5" xfId="0" applyFont="1" applyFill="1" applyBorder="1" applyAlignment="1">
      <alignment horizontal="left" vertical="justify"/>
    </xf>
    <xf numFmtId="0" fontId="1" fillId="0" borderId="6" xfId="0" applyFont="1" applyFill="1" applyBorder="1" applyAlignment="1">
      <alignment horizontal="left" vertical="justify"/>
    </xf>
    <xf numFmtId="0" fontId="3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 vertical="distributed"/>
    </xf>
    <xf numFmtId="0" fontId="3" fillId="0" borderId="5" xfId="0" applyFont="1" applyFill="1" applyBorder="1" applyAlignment="1">
      <alignment horizontal="left" vertical="distributed"/>
    </xf>
    <xf numFmtId="0" fontId="3" fillId="0" borderId="6" xfId="0" applyFont="1" applyFill="1" applyBorder="1" applyAlignment="1">
      <alignment horizontal="left" vertical="distributed"/>
    </xf>
    <xf numFmtId="0" fontId="1" fillId="0" borderId="4" xfId="0" applyFont="1" applyFill="1" applyBorder="1" applyAlignment="1">
      <alignment horizontal="left" wrapText="1" shrinkToFit="1"/>
    </xf>
    <xf numFmtId="0" fontId="1" fillId="0" borderId="5" xfId="0" applyFont="1" applyFill="1" applyBorder="1" applyAlignment="1">
      <alignment horizontal="left" wrapText="1" shrinkToFit="1"/>
    </xf>
    <xf numFmtId="0" fontId="1" fillId="0" borderId="6" xfId="0" applyFont="1" applyFill="1" applyBorder="1" applyAlignment="1">
      <alignment horizontal="left" wrapText="1" shrinkToFit="1"/>
    </xf>
    <xf numFmtId="0" fontId="5" fillId="2" borderId="5" xfId="0" applyFont="1" applyFill="1" applyBorder="1" applyAlignment="1">
      <alignment horizontal="left" vertical="distributed" wrapText="1"/>
    </xf>
    <xf numFmtId="0" fontId="5" fillId="2" borderId="6" xfId="0" applyFont="1" applyFill="1" applyBorder="1" applyAlignment="1">
      <alignment horizontal="left" vertical="distributed" wrapText="1"/>
    </xf>
    <xf numFmtId="0" fontId="1" fillId="2" borderId="4" xfId="0" applyFont="1" applyFill="1" applyBorder="1" applyAlignment="1">
      <alignment horizontal="left" vertical="distributed" wrapText="1"/>
    </xf>
    <xf numFmtId="0" fontId="1" fillId="2" borderId="5" xfId="0" applyFont="1" applyFill="1" applyBorder="1" applyAlignment="1">
      <alignment horizontal="left" vertical="distributed" wrapText="1"/>
    </xf>
    <xf numFmtId="0" fontId="1" fillId="2" borderId="6" xfId="0" applyFont="1" applyFill="1" applyBorder="1" applyAlignment="1">
      <alignment horizontal="left" vertical="distributed" wrapText="1"/>
    </xf>
    <xf numFmtId="0" fontId="3" fillId="2" borderId="1" xfId="0" applyFont="1" applyFill="1" applyBorder="1" applyAlignment="1">
      <alignment horizontal="left" vertical="distributed"/>
    </xf>
    <xf numFmtId="0" fontId="2" fillId="0" borderId="4" xfId="0" applyFont="1" applyFill="1" applyBorder="1" applyAlignment="1">
      <alignment horizontal="left" vertical="justify" wrapText="1"/>
    </xf>
    <xf numFmtId="0" fontId="2" fillId="0" borderId="5" xfId="0" applyFont="1" applyFill="1" applyBorder="1" applyAlignment="1">
      <alignment horizontal="left" vertical="justify" wrapText="1"/>
    </xf>
    <xf numFmtId="0" fontId="2" fillId="0" borderId="6" xfId="0" applyFont="1" applyFill="1" applyBorder="1" applyAlignment="1">
      <alignment horizontal="left" vertical="justify" wrapText="1"/>
    </xf>
    <xf numFmtId="0" fontId="3" fillId="0" borderId="0" xfId="0" applyFont="1" applyFill="1" applyAlignment="1">
      <alignment horizontal="center" vertical="center" wrapText="1" shrinkToFit="1"/>
    </xf>
    <xf numFmtId="0" fontId="4" fillId="0" borderId="0" xfId="0" applyFont="1" applyFill="1" applyAlignment="1">
      <alignment horizontal="right" wrapText="1" shrinkToFit="1"/>
    </xf>
    <xf numFmtId="0" fontId="6" fillId="2" borderId="4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 vertical="justify"/>
    </xf>
    <xf numFmtId="0" fontId="3" fillId="0" borderId="5" xfId="0" applyFont="1" applyFill="1" applyBorder="1" applyAlignment="1">
      <alignment horizontal="center" vertical="justify"/>
    </xf>
    <xf numFmtId="0" fontId="3" fillId="0" borderId="6" xfId="0" applyFont="1" applyFill="1" applyBorder="1" applyAlignment="1">
      <alignment horizontal="center" vertical="justify"/>
    </xf>
    <xf numFmtId="164" fontId="3" fillId="0" borderId="3" xfId="0" applyNumberFormat="1" applyFont="1" applyFill="1" applyBorder="1" applyAlignment="1">
      <alignment horizontal="right" vertical="justify" wrapText="1" shrinkToFit="1"/>
    </xf>
    <xf numFmtId="0" fontId="10" fillId="0" borderId="2" xfId="0" applyFont="1" applyFill="1" applyBorder="1" applyAlignment="1">
      <alignment horizontal="right" vertical="justify"/>
    </xf>
    <xf numFmtId="0" fontId="3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/>
    <xf numFmtId="0" fontId="3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vertical="distributed"/>
    </xf>
    <xf numFmtId="0" fontId="1" fillId="2" borderId="4" xfId="0" applyFont="1" applyFill="1" applyBorder="1" applyAlignment="1">
      <alignment horizontal="left" wrapText="1"/>
    </xf>
    <xf numFmtId="0" fontId="13" fillId="2" borderId="5" xfId="0" applyFont="1" applyFill="1" applyBorder="1" applyAlignment="1">
      <alignment horizontal="left" wrapText="1"/>
    </xf>
    <xf numFmtId="0" fontId="13" fillId="2" borderId="6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vertical="distributed"/>
    </xf>
    <xf numFmtId="0" fontId="8" fillId="0" borderId="5" xfId="0" applyFont="1" applyFill="1" applyBorder="1" applyAlignment="1">
      <alignment horizontal="left" vertical="distributed"/>
    </xf>
    <xf numFmtId="0" fontId="8" fillId="0" borderId="6" xfId="0" applyFont="1" applyFill="1" applyBorder="1" applyAlignment="1">
      <alignment horizontal="left" vertical="distributed"/>
    </xf>
    <xf numFmtId="0" fontId="7" fillId="0" borderId="4" xfId="0" applyFont="1" applyFill="1" applyBorder="1" applyAlignment="1">
      <alignment horizontal="left" vertical="distributed" wrapText="1"/>
    </xf>
    <xf numFmtId="0" fontId="7" fillId="0" borderId="5" xfId="0" applyFont="1" applyFill="1" applyBorder="1" applyAlignment="1">
      <alignment horizontal="left" vertical="distributed" wrapText="1"/>
    </xf>
    <xf numFmtId="0" fontId="7" fillId="0" borderId="6" xfId="0" applyFont="1" applyFill="1" applyBorder="1" applyAlignment="1">
      <alignment horizontal="left" vertical="distributed" wrapText="1"/>
    </xf>
    <xf numFmtId="0" fontId="8" fillId="0" borderId="4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 vertical="justify"/>
    </xf>
    <xf numFmtId="0" fontId="9" fillId="0" borderId="5" xfId="0" applyFont="1" applyFill="1" applyBorder="1" applyAlignment="1">
      <alignment horizontal="left" vertical="justify"/>
    </xf>
    <xf numFmtId="0" fontId="9" fillId="0" borderId="6" xfId="0" applyFont="1" applyFill="1" applyBorder="1" applyAlignment="1">
      <alignment horizontal="left" vertical="justify"/>
    </xf>
    <xf numFmtId="0" fontId="4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horizontal="left" vertical="justify" wrapText="1"/>
    </xf>
    <xf numFmtId="0" fontId="3" fillId="2" borderId="5" xfId="0" applyFont="1" applyFill="1" applyBorder="1" applyAlignment="1">
      <alignment horizontal="left" vertical="justify" wrapText="1"/>
    </xf>
    <xf numFmtId="0" fontId="3" fillId="2" borderId="6" xfId="0" applyFont="1" applyFill="1" applyBorder="1" applyAlignment="1">
      <alignment horizontal="left" vertical="justify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1CE6F6"/>
      <color rgb="FFFD8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72"/>
  <sheetViews>
    <sheetView tabSelected="1" topLeftCell="A20" zoomScale="102" zoomScaleNormal="102" workbookViewId="0">
      <selection sqref="A1:I157"/>
    </sheetView>
  </sheetViews>
  <sheetFormatPr defaultColWidth="9.109375" defaultRowHeight="15.6" x14ac:dyDescent="0.3"/>
  <cols>
    <col min="1" max="1" width="9.109375" style="1" customWidth="1"/>
    <col min="2" max="3" width="9.109375" style="65"/>
    <col min="4" max="4" width="24.33203125" style="65" customWidth="1"/>
    <col min="5" max="5" width="6.44140625" style="66" customWidth="1"/>
    <col min="6" max="6" width="8.44140625" style="66" customWidth="1"/>
    <col min="7" max="7" width="14" style="66" customWidth="1"/>
    <col min="8" max="8" width="8" style="66" customWidth="1"/>
    <col min="9" max="10" width="15.5546875" style="1" customWidth="1"/>
    <col min="11" max="11" width="8.88671875" style="1" customWidth="1"/>
    <col min="12" max="16384" width="9.109375" style="1"/>
  </cols>
  <sheetData>
    <row r="1" spans="1:9" x14ac:dyDescent="0.3">
      <c r="D1" s="93" t="s">
        <v>280</v>
      </c>
      <c r="E1" s="93"/>
      <c r="F1" s="93"/>
      <c r="G1" s="93"/>
      <c r="H1" s="93"/>
      <c r="I1" s="93"/>
    </row>
    <row r="2" spans="1:9" ht="14.25" customHeight="1" x14ac:dyDescent="0.3">
      <c r="A2" s="190" t="s">
        <v>285</v>
      </c>
      <c r="B2" s="190"/>
      <c r="C2" s="190"/>
      <c r="D2" s="190"/>
      <c r="E2" s="190"/>
      <c r="F2" s="190"/>
      <c r="G2" s="190"/>
      <c r="H2" s="190"/>
      <c r="I2" s="190"/>
    </row>
    <row r="3" spans="1:9" ht="38.4" customHeight="1" x14ac:dyDescent="0.3">
      <c r="A3" s="189" t="s">
        <v>236</v>
      </c>
      <c r="B3" s="189"/>
      <c r="C3" s="189"/>
      <c r="D3" s="189"/>
      <c r="E3" s="189"/>
      <c r="F3" s="189"/>
      <c r="G3" s="189"/>
      <c r="H3" s="189"/>
      <c r="I3" s="189"/>
    </row>
    <row r="4" spans="1:9" ht="15" customHeight="1" x14ac:dyDescent="0.3">
      <c r="A4" s="204" t="s">
        <v>0</v>
      </c>
      <c r="B4" s="206" t="s">
        <v>1</v>
      </c>
      <c r="C4" s="207"/>
      <c r="D4" s="208"/>
      <c r="E4" s="199" t="s">
        <v>89</v>
      </c>
      <c r="F4" s="200"/>
      <c r="G4" s="200"/>
      <c r="H4" s="201"/>
      <c r="I4" s="202" t="s">
        <v>235</v>
      </c>
    </row>
    <row r="5" spans="1:9" ht="82.95" customHeight="1" x14ac:dyDescent="0.3">
      <c r="A5" s="205"/>
      <c r="B5" s="209"/>
      <c r="C5" s="210"/>
      <c r="D5" s="211"/>
      <c r="E5" s="2" t="s">
        <v>227</v>
      </c>
      <c r="F5" s="2" t="s">
        <v>91</v>
      </c>
      <c r="G5" s="3" t="s">
        <v>2</v>
      </c>
      <c r="H5" s="2" t="s">
        <v>118</v>
      </c>
      <c r="I5" s="203"/>
    </row>
    <row r="6" spans="1:9" ht="46.2" customHeight="1" x14ac:dyDescent="0.3">
      <c r="A6" s="4" t="s">
        <v>225</v>
      </c>
      <c r="B6" s="225" t="s">
        <v>173</v>
      </c>
      <c r="C6" s="226"/>
      <c r="D6" s="227"/>
      <c r="E6" s="5">
        <v>901</v>
      </c>
      <c r="F6" s="2"/>
      <c r="G6" s="3"/>
      <c r="H6" s="2"/>
      <c r="I6" s="6">
        <f>SUM(I7+I24)</f>
        <v>6561.9</v>
      </c>
    </row>
    <row r="7" spans="1:9" ht="31.5" customHeight="1" x14ac:dyDescent="0.3">
      <c r="A7" s="5" t="s">
        <v>3</v>
      </c>
      <c r="B7" s="121" t="s">
        <v>92</v>
      </c>
      <c r="C7" s="121"/>
      <c r="D7" s="121"/>
      <c r="E7" s="5">
        <v>901</v>
      </c>
      <c r="F7" s="7" t="s">
        <v>4</v>
      </c>
      <c r="G7" s="5"/>
      <c r="H7" s="5"/>
      <c r="I7" s="8">
        <f>SUM(I8+I11+I19)</f>
        <v>6543.9</v>
      </c>
    </row>
    <row r="8" spans="1:9" s="12" customFormat="1" ht="46.2" customHeight="1" x14ac:dyDescent="0.35">
      <c r="A8" s="9" t="s">
        <v>5</v>
      </c>
      <c r="B8" s="149" t="s">
        <v>6</v>
      </c>
      <c r="C8" s="149"/>
      <c r="D8" s="149"/>
      <c r="E8" s="9">
        <v>901</v>
      </c>
      <c r="F8" s="10" t="s">
        <v>7</v>
      </c>
      <c r="G8" s="9" t="s">
        <v>157</v>
      </c>
      <c r="H8" s="9"/>
      <c r="I8" s="11">
        <f>I9</f>
        <v>1594.7</v>
      </c>
    </row>
    <row r="9" spans="1:9" s="16" customFormat="1" ht="47.25" customHeight="1" x14ac:dyDescent="0.3">
      <c r="A9" s="13" t="s">
        <v>8</v>
      </c>
      <c r="B9" s="115" t="s">
        <v>276</v>
      </c>
      <c r="C9" s="197"/>
      <c r="D9" s="198"/>
      <c r="E9" s="13">
        <v>901</v>
      </c>
      <c r="F9" s="14" t="s">
        <v>7</v>
      </c>
      <c r="G9" s="14" t="s">
        <v>123</v>
      </c>
      <c r="H9" s="13"/>
      <c r="I9" s="15">
        <f>SUM(I10)</f>
        <v>1594.7</v>
      </c>
    </row>
    <row r="10" spans="1:9" s="16" customFormat="1" ht="114" customHeight="1" x14ac:dyDescent="0.3">
      <c r="A10" s="17" t="s">
        <v>9</v>
      </c>
      <c r="B10" s="97" t="s">
        <v>169</v>
      </c>
      <c r="C10" s="98"/>
      <c r="D10" s="99"/>
      <c r="E10" s="17">
        <v>901</v>
      </c>
      <c r="F10" s="18" t="s">
        <v>7</v>
      </c>
      <c r="G10" s="18" t="s">
        <v>123</v>
      </c>
      <c r="H10" s="17">
        <v>100</v>
      </c>
      <c r="I10" s="19">
        <v>1594.7</v>
      </c>
    </row>
    <row r="11" spans="1:9" ht="79.8" customHeight="1" x14ac:dyDescent="0.35">
      <c r="A11" s="5" t="s">
        <v>10</v>
      </c>
      <c r="B11" s="149" t="s">
        <v>11</v>
      </c>
      <c r="C11" s="149"/>
      <c r="D11" s="149"/>
      <c r="E11" s="9">
        <v>901</v>
      </c>
      <c r="F11" s="10" t="s">
        <v>12</v>
      </c>
      <c r="G11" s="13"/>
      <c r="H11" s="13"/>
      <c r="I11" s="11">
        <f>SUM(I12+I14+I16)</f>
        <v>4813.3999999999996</v>
      </c>
    </row>
    <row r="12" spans="1:9" s="16" customFormat="1" ht="62.4" customHeight="1" x14ac:dyDescent="0.3">
      <c r="A12" s="13" t="s">
        <v>13</v>
      </c>
      <c r="B12" s="115" t="s">
        <v>277</v>
      </c>
      <c r="C12" s="116"/>
      <c r="D12" s="117"/>
      <c r="E12" s="13">
        <v>901</v>
      </c>
      <c r="F12" s="14" t="s">
        <v>12</v>
      </c>
      <c r="G12" s="14" t="s">
        <v>124</v>
      </c>
      <c r="H12" s="13"/>
      <c r="I12" s="15">
        <f>SUM(I13)</f>
        <v>1354</v>
      </c>
    </row>
    <row r="13" spans="1:9" ht="96" customHeight="1" x14ac:dyDescent="0.3">
      <c r="A13" s="17" t="s">
        <v>14</v>
      </c>
      <c r="B13" s="97" t="s">
        <v>168</v>
      </c>
      <c r="C13" s="98"/>
      <c r="D13" s="99"/>
      <c r="E13" s="17">
        <v>901</v>
      </c>
      <c r="F13" s="18" t="s">
        <v>12</v>
      </c>
      <c r="G13" s="18" t="s">
        <v>124</v>
      </c>
      <c r="H13" s="17">
        <v>100</v>
      </c>
      <c r="I13" s="19">
        <v>1354</v>
      </c>
    </row>
    <row r="14" spans="1:9" s="16" customFormat="1" ht="63.6" customHeight="1" x14ac:dyDescent="0.3">
      <c r="A14" s="13" t="s">
        <v>15</v>
      </c>
      <c r="B14" s="159" t="s">
        <v>153</v>
      </c>
      <c r="C14" s="160"/>
      <c r="D14" s="161"/>
      <c r="E14" s="13">
        <v>901</v>
      </c>
      <c r="F14" s="14" t="s">
        <v>12</v>
      </c>
      <c r="G14" s="14" t="s">
        <v>152</v>
      </c>
      <c r="H14" s="13"/>
      <c r="I14" s="15">
        <f>SUM(I15)</f>
        <v>292.8</v>
      </c>
    </row>
    <row r="15" spans="1:9" ht="110.25" customHeight="1" x14ac:dyDescent="0.3">
      <c r="A15" s="17" t="s">
        <v>16</v>
      </c>
      <c r="B15" s="97" t="s">
        <v>169</v>
      </c>
      <c r="C15" s="98"/>
      <c r="D15" s="99"/>
      <c r="E15" s="17">
        <v>901</v>
      </c>
      <c r="F15" s="18" t="s">
        <v>12</v>
      </c>
      <c r="G15" s="18" t="s">
        <v>152</v>
      </c>
      <c r="H15" s="17">
        <v>100</v>
      </c>
      <c r="I15" s="19">
        <v>292.8</v>
      </c>
    </row>
    <row r="16" spans="1:9" s="16" customFormat="1" ht="48" customHeight="1" x14ac:dyDescent="0.3">
      <c r="A16" s="13" t="s">
        <v>154</v>
      </c>
      <c r="B16" s="115" t="s">
        <v>106</v>
      </c>
      <c r="C16" s="116"/>
      <c r="D16" s="117"/>
      <c r="E16" s="13">
        <v>901</v>
      </c>
      <c r="F16" s="14" t="s">
        <v>12</v>
      </c>
      <c r="G16" s="14" t="s">
        <v>125</v>
      </c>
      <c r="H16" s="13"/>
      <c r="I16" s="15">
        <f>SUM(I17+I18)</f>
        <v>3166.6</v>
      </c>
    </row>
    <row r="17" spans="1:9" ht="111" customHeight="1" x14ac:dyDescent="0.3">
      <c r="A17" s="17" t="s">
        <v>155</v>
      </c>
      <c r="B17" s="97" t="s">
        <v>169</v>
      </c>
      <c r="C17" s="98"/>
      <c r="D17" s="99"/>
      <c r="E17" s="17">
        <v>901</v>
      </c>
      <c r="F17" s="18" t="s">
        <v>12</v>
      </c>
      <c r="G17" s="18" t="s">
        <v>125</v>
      </c>
      <c r="H17" s="17">
        <v>100</v>
      </c>
      <c r="I17" s="19">
        <v>3120.4</v>
      </c>
    </row>
    <row r="18" spans="1:9" ht="48" customHeight="1" x14ac:dyDescent="0.3">
      <c r="A18" s="17" t="s">
        <v>156</v>
      </c>
      <c r="B18" s="97" t="s">
        <v>161</v>
      </c>
      <c r="C18" s="122"/>
      <c r="D18" s="123"/>
      <c r="E18" s="17">
        <v>901</v>
      </c>
      <c r="F18" s="18" t="s">
        <v>12</v>
      </c>
      <c r="G18" s="18" t="s">
        <v>125</v>
      </c>
      <c r="H18" s="17">
        <v>200</v>
      </c>
      <c r="I18" s="20">
        <v>46.2</v>
      </c>
    </row>
    <row r="19" spans="1:9" s="12" customFormat="1" ht="18.75" customHeight="1" x14ac:dyDescent="0.35">
      <c r="A19" s="9" t="s">
        <v>113</v>
      </c>
      <c r="B19" s="111" t="s">
        <v>17</v>
      </c>
      <c r="C19" s="112"/>
      <c r="D19" s="113"/>
      <c r="E19" s="9">
        <v>901</v>
      </c>
      <c r="F19" s="10" t="s">
        <v>18</v>
      </c>
      <c r="G19" s="10"/>
      <c r="H19" s="9"/>
      <c r="I19" s="21">
        <f>SUM(I20+I22)</f>
        <v>135.80000000000001</v>
      </c>
    </row>
    <row r="20" spans="1:9" s="16" customFormat="1" ht="47.25" customHeight="1" x14ac:dyDescent="0.3">
      <c r="A20" s="13" t="s">
        <v>114</v>
      </c>
      <c r="B20" s="156" t="s">
        <v>182</v>
      </c>
      <c r="C20" s="157"/>
      <c r="D20" s="158"/>
      <c r="E20" s="13">
        <v>901</v>
      </c>
      <c r="F20" s="14" t="s">
        <v>18</v>
      </c>
      <c r="G20" s="14" t="s">
        <v>138</v>
      </c>
      <c r="H20" s="13"/>
      <c r="I20" s="15">
        <f>SUM(I21)</f>
        <v>39.799999999999997</v>
      </c>
    </row>
    <row r="21" spans="1:9" ht="47.4" customHeight="1" x14ac:dyDescent="0.3">
      <c r="A21" s="17" t="s">
        <v>115</v>
      </c>
      <c r="B21" s="97" t="s">
        <v>161</v>
      </c>
      <c r="C21" s="122"/>
      <c r="D21" s="123"/>
      <c r="E21" s="17">
        <v>901</v>
      </c>
      <c r="F21" s="18" t="s">
        <v>18</v>
      </c>
      <c r="G21" s="18" t="s">
        <v>138</v>
      </c>
      <c r="H21" s="17">
        <v>200</v>
      </c>
      <c r="I21" s="19">
        <v>39.799999999999997</v>
      </c>
    </row>
    <row r="22" spans="1:9" s="16" customFormat="1" ht="46.5" customHeight="1" x14ac:dyDescent="0.3">
      <c r="A22" s="13" t="s">
        <v>121</v>
      </c>
      <c r="B22" s="156" t="s">
        <v>183</v>
      </c>
      <c r="C22" s="157"/>
      <c r="D22" s="158"/>
      <c r="E22" s="13">
        <v>901</v>
      </c>
      <c r="F22" s="14" t="s">
        <v>18</v>
      </c>
      <c r="G22" s="14" t="s">
        <v>184</v>
      </c>
      <c r="H22" s="13"/>
      <c r="I22" s="15">
        <f>SUM(I23)</f>
        <v>96</v>
      </c>
    </row>
    <row r="23" spans="1:9" ht="18.600000000000001" customHeight="1" x14ac:dyDescent="0.3">
      <c r="A23" s="17" t="s">
        <v>122</v>
      </c>
      <c r="B23" s="97" t="s">
        <v>100</v>
      </c>
      <c r="C23" s="122"/>
      <c r="D23" s="123"/>
      <c r="E23" s="17">
        <v>901</v>
      </c>
      <c r="F23" s="18" t="s">
        <v>18</v>
      </c>
      <c r="G23" s="18" t="s">
        <v>184</v>
      </c>
      <c r="H23" s="17">
        <v>800</v>
      </c>
      <c r="I23" s="19">
        <v>96</v>
      </c>
    </row>
    <row r="24" spans="1:9" ht="18.600000000000001" customHeight="1" x14ac:dyDescent="0.3">
      <c r="A24" s="5" t="s">
        <v>22</v>
      </c>
      <c r="B24" s="163" t="s">
        <v>45</v>
      </c>
      <c r="C24" s="164"/>
      <c r="D24" s="165"/>
      <c r="E24" s="5">
        <v>901</v>
      </c>
      <c r="F24" s="7" t="s">
        <v>46</v>
      </c>
      <c r="G24" s="5"/>
      <c r="H24" s="5"/>
      <c r="I24" s="8">
        <f>SUM(I25)</f>
        <v>18</v>
      </c>
    </row>
    <row r="25" spans="1:9" ht="46.8" customHeight="1" x14ac:dyDescent="0.35">
      <c r="A25" s="9" t="s">
        <v>25</v>
      </c>
      <c r="B25" s="170" t="s">
        <v>94</v>
      </c>
      <c r="C25" s="171"/>
      <c r="D25" s="172"/>
      <c r="E25" s="9">
        <v>901</v>
      </c>
      <c r="F25" s="10" t="s">
        <v>93</v>
      </c>
      <c r="G25" s="9"/>
      <c r="H25" s="9"/>
      <c r="I25" s="11">
        <f>SUM(I26)</f>
        <v>18</v>
      </c>
    </row>
    <row r="26" spans="1:9" ht="80.400000000000006" customHeight="1" x14ac:dyDescent="0.3">
      <c r="A26" s="13" t="s">
        <v>26</v>
      </c>
      <c r="B26" s="186" t="s">
        <v>222</v>
      </c>
      <c r="C26" s="137"/>
      <c r="D26" s="138"/>
      <c r="E26" s="13">
        <v>901</v>
      </c>
      <c r="F26" s="14" t="s">
        <v>93</v>
      </c>
      <c r="G26" s="13">
        <v>4280000180</v>
      </c>
      <c r="H26" s="13"/>
      <c r="I26" s="15">
        <f>SUM(I27)</f>
        <v>18</v>
      </c>
    </row>
    <row r="27" spans="1:9" ht="48" customHeight="1" x14ac:dyDescent="0.3">
      <c r="A27" s="17" t="s">
        <v>96</v>
      </c>
      <c r="B27" s="97" t="s">
        <v>161</v>
      </c>
      <c r="C27" s="122"/>
      <c r="D27" s="123"/>
      <c r="E27" s="17">
        <v>901</v>
      </c>
      <c r="F27" s="18" t="s">
        <v>93</v>
      </c>
      <c r="G27" s="18" t="s">
        <v>191</v>
      </c>
      <c r="H27" s="17">
        <v>200</v>
      </c>
      <c r="I27" s="19">
        <v>18</v>
      </c>
    </row>
    <row r="28" spans="1:9" s="26" customFormat="1" ht="48.75" customHeight="1" x14ac:dyDescent="0.3">
      <c r="A28" s="22" t="s">
        <v>226</v>
      </c>
      <c r="B28" s="231" t="s">
        <v>174</v>
      </c>
      <c r="C28" s="232"/>
      <c r="D28" s="233"/>
      <c r="E28" s="22">
        <v>984</v>
      </c>
      <c r="F28" s="23"/>
      <c r="G28" s="23"/>
      <c r="H28" s="24"/>
      <c r="I28" s="25">
        <f>SUM(I29+I54+I60+I73+I95+I111+I125+I139+I149)</f>
        <v>426593.60000000003</v>
      </c>
    </row>
    <row r="29" spans="1:9" ht="32.4" customHeight="1" x14ac:dyDescent="0.3">
      <c r="A29" s="5" t="s">
        <v>3</v>
      </c>
      <c r="B29" s="121" t="s">
        <v>92</v>
      </c>
      <c r="C29" s="121"/>
      <c r="D29" s="121"/>
      <c r="E29" s="5">
        <v>984</v>
      </c>
      <c r="F29" s="7" t="s">
        <v>4</v>
      </c>
      <c r="G29" s="18"/>
      <c r="H29" s="17"/>
      <c r="I29" s="8">
        <f>SUM(I30+I38+I41)</f>
        <v>42689.499999999993</v>
      </c>
    </row>
    <row r="30" spans="1:9" s="16" customFormat="1" ht="80.400000000000006" customHeight="1" x14ac:dyDescent="0.35">
      <c r="A30" s="9" t="s">
        <v>5</v>
      </c>
      <c r="B30" s="107" t="s">
        <v>88</v>
      </c>
      <c r="C30" s="108"/>
      <c r="D30" s="109"/>
      <c r="E30" s="9">
        <v>984</v>
      </c>
      <c r="F30" s="10" t="s">
        <v>19</v>
      </c>
      <c r="G30" s="13"/>
      <c r="H30" s="13"/>
      <c r="I30" s="11">
        <f>SUM(I31+I35)</f>
        <v>42274.899999999994</v>
      </c>
    </row>
    <row r="31" spans="1:9" s="16" customFormat="1" ht="46.2" customHeight="1" x14ac:dyDescent="0.3">
      <c r="A31" s="27" t="s">
        <v>8</v>
      </c>
      <c r="B31" s="115" t="s">
        <v>107</v>
      </c>
      <c r="C31" s="116"/>
      <c r="D31" s="117"/>
      <c r="E31" s="13">
        <v>984</v>
      </c>
      <c r="F31" s="14" t="s">
        <v>19</v>
      </c>
      <c r="G31" s="14" t="s">
        <v>126</v>
      </c>
      <c r="H31" s="13"/>
      <c r="I31" s="15">
        <f>SUM(I32+I33+I34)</f>
        <v>36232.699999999997</v>
      </c>
    </row>
    <row r="32" spans="1:9" ht="109.95" customHeight="1" x14ac:dyDescent="0.3">
      <c r="A32" s="28" t="s">
        <v>9</v>
      </c>
      <c r="B32" s="97" t="s">
        <v>169</v>
      </c>
      <c r="C32" s="98"/>
      <c r="D32" s="99"/>
      <c r="E32" s="17">
        <v>984</v>
      </c>
      <c r="F32" s="18" t="s">
        <v>19</v>
      </c>
      <c r="G32" s="18" t="s">
        <v>126</v>
      </c>
      <c r="H32" s="17">
        <v>100</v>
      </c>
      <c r="I32" s="19">
        <v>28483.200000000001</v>
      </c>
    </row>
    <row r="33" spans="1:9" ht="46.8" customHeight="1" x14ac:dyDescent="0.3">
      <c r="A33" s="28" t="s">
        <v>175</v>
      </c>
      <c r="B33" s="97" t="s">
        <v>161</v>
      </c>
      <c r="C33" s="122"/>
      <c r="D33" s="123"/>
      <c r="E33" s="17">
        <v>984</v>
      </c>
      <c r="F33" s="18" t="s">
        <v>19</v>
      </c>
      <c r="G33" s="18" t="s">
        <v>126</v>
      </c>
      <c r="H33" s="17">
        <v>200</v>
      </c>
      <c r="I33" s="19">
        <v>7740.8</v>
      </c>
    </row>
    <row r="34" spans="1:9" ht="16.95" customHeight="1" x14ac:dyDescent="0.3">
      <c r="A34" s="28" t="s">
        <v>176</v>
      </c>
      <c r="B34" s="228" t="s">
        <v>100</v>
      </c>
      <c r="C34" s="229"/>
      <c r="D34" s="230"/>
      <c r="E34" s="17">
        <v>984</v>
      </c>
      <c r="F34" s="18" t="s">
        <v>19</v>
      </c>
      <c r="G34" s="18" t="s">
        <v>126</v>
      </c>
      <c r="H34" s="17">
        <v>800</v>
      </c>
      <c r="I34" s="19">
        <v>8.6999999999999993</v>
      </c>
    </row>
    <row r="35" spans="1:9" ht="78.599999999999994" customHeight="1" x14ac:dyDescent="0.3">
      <c r="A35" s="27" t="s">
        <v>177</v>
      </c>
      <c r="B35" s="115" t="s">
        <v>143</v>
      </c>
      <c r="C35" s="116"/>
      <c r="D35" s="117"/>
      <c r="E35" s="13">
        <v>984</v>
      </c>
      <c r="F35" s="14" t="s">
        <v>19</v>
      </c>
      <c r="G35" s="14" t="s">
        <v>135</v>
      </c>
      <c r="H35" s="13"/>
      <c r="I35" s="15">
        <f>SUM(I36+I37)</f>
        <v>6042.2</v>
      </c>
    </row>
    <row r="36" spans="1:9" ht="111" customHeight="1" x14ac:dyDescent="0.3">
      <c r="A36" s="28" t="s">
        <v>178</v>
      </c>
      <c r="B36" s="97" t="s">
        <v>169</v>
      </c>
      <c r="C36" s="98"/>
      <c r="D36" s="99"/>
      <c r="E36" s="17">
        <v>984</v>
      </c>
      <c r="F36" s="18" t="s">
        <v>19</v>
      </c>
      <c r="G36" s="18" t="s">
        <v>135</v>
      </c>
      <c r="H36" s="17">
        <v>100</v>
      </c>
      <c r="I36" s="19">
        <v>5601.2</v>
      </c>
    </row>
    <row r="37" spans="1:9" ht="46.2" customHeight="1" x14ac:dyDescent="0.3">
      <c r="A37" s="27" t="s">
        <v>179</v>
      </c>
      <c r="B37" s="97" t="s">
        <v>161</v>
      </c>
      <c r="C37" s="122"/>
      <c r="D37" s="123"/>
      <c r="E37" s="17">
        <v>984</v>
      </c>
      <c r="F37" s="18" t="s">
        <v>19</v>
      </c>
      <c r="G37" s="18" t="s">
        <v>135</v>
      </c>
      <c r="H37" s="17">
        <v>200</v>
      </c>
      <c r="I37" s="19">
        <v>441</v>
      </c>
    </row>
    <row r="38" spans="1:9" s="29" customFormat="1" ht="16.2" x14ac:dyDescent="0.35">
      <c r="A38" s="9" t="s">
        <v>10</v>
      </c>
      <c r="B38" s="110" t="s">
        <v>20</v>
      </c>
      <c r="C38" s="110"/>
      <c r="D38" s="110"/>
      <c r="E38" s="9">
        <v>984</v>
      </c>
      <c r="F38" s="10" t="s">
        <v>21</v>
      </c>
      <c r="G38" s="13"/>
      <c r="H38" s="13"/>
      <c r="I38" s="11">
        <f>I39</f>
        <v>10</v>
      </c>
    </row>
    <row r="39" spans="1:9" s="16" customFormat="1" ht="15" customHeight="1" x14ac:dyDescent="0.3">
      <c r="A39" s="13" t="s">
        <v>13</v>
      </c>
      <c r="B39" s="136" t="s">
        <v>223</v>
      </c>
      <c r="C39" s="137"/>
      <c r="D39" s="138"/>
      <c r="E39" s="13">
        <v>984</v>
      </c>
      <c r="F39" s="14" t="s">
        <v>21</v>
      </c>
      <c r="G39" s="14" t="s">
        <v>127</v>
      </c>
      <c r="H39" s="14"/>
      <c r="I39" s="56">
        <f>I40</f>
        <v>10</v>
      </c>
    </row>
    <row r="40" spans="1:9" ht="18.75" customHeight="1" x14ac:dyDescent="0.3">
      <c r="A40" s="13" t="s">
        <v>14</v>
      </c>
      <c r="B40" s="194" t="s">
        <v>100</v>
      </c>
      <c r="C40" s="195"/>
      <c r="D40" s="196"/>
      <c r="E40" s="17">
        <v>984</v>
      </c>
      <c r="F40" s="18" t="s">
        <v>21</v>
      </c>
      <c r="G40" s="18" t="s">
        <v>127</v>
      </c>
      <c r="H40" s="18" t="s">
        <v>103</v>
      </c>
      <c r="I40" s="19">
        <v>10</v>
      </c>
    </row>
    <row r="41" spans="1:9" s="16" customFormat="1" ht="16.5" customHeight="1" x14ac:dyDescent="0.35">
      <c r="A41" s="9" t="s">
        <v>113</v>
      </c>
      <c r="B41" s="212" t="s">
        <v>17</v>
      </c>
      <c r="C41" s="212"/>
      <c r="D41" s="212"/>
      <c r="E41" s="9">
        <v>984</v>
      </c>
      <c r="F41" s="10" t="s">
        <v>18</v>
      </c>
      <c r="G41" s="9"/>
      <c r="H41" s="9"/>
      <c r="I41" s="11">
        <f>SUM(I42+I44+I50+I52+I46+I48)</f>
        <v>404.59999999999997</v>
      </c>
    </row>
    <row r="42" spans="1:9" s="57" customFormat="1" ht="82.2" customHeight="1" x14ac:dyDescent="0.3">
      <c r="A42" s="24" t="s">
        <v>171</v>
      </c>
      <c r="B42" s="127" t="s">
        <v>192</v>
      </c>
      <c r="C42" s="128"/>
      <c r="D42" s="129"/>
      <c r="E42" s="71">
        <v>984</v>
      </c>
      <c r="F42" s="72" t="s">
        <v>18</v>
      </c>
      <c r="G42" s="72" t="s">
        <v>193</v>
      </c>
      <c r="H42" s="71"/>
      <c r="I42" s="85">
        <f>SUM(I43)</f>
        <v>119.9</v>
      </c>
    </row>
    <row r="43" spans="1:9" s="16" customFormat="1" ht="47.4" customHeight="1" x14ac:dyDescent="0.3">
      <c r="A43" s="17" t="s">
        <v>172</v>
      </c>
      <c r="B43" s="219" t="s">
        <v>150</v>
      </c>
      <c r="C43" s="220"/>
      <c r="D43" s="221"/>
      <c r="E43" s="32">
        <v>984</v>
      </c>
      <c r="F43" s="33" t="s">
        <v>18</v>
      </c>
      <c r="G43" s="33" t="s">
        <v>193</v>
      </c>
      <c r="H43" s="32">
        <v>200</v>
      </c>
      <c r="I43" s="20">
        <v>119.9</v>
      </c>
    </row>
    <row r="44" spans="1:9" s="26" customFormat="1" ht="143.25" customHeight="1" x14ac:dyDescent="0.3">
      <c r="A44" s="24" t="s">
        <v>180</v>
      </c>
      <c r="B44" s="124" t="s">
        <v>151</v>
      </c>
      <c r="C44" s="125"/>
      <c r="D44" s="126"/>
      <c r="E44" s="54">
        <v>984</v>
      </c>
      <c r="F44" s="55" t="s">
        <v>18</v>
      </c>
      <c r="G44" s="55" t="s">
        <v>128</v>
      </c>
      <c r="H44" s="54"/>
      <c r="I44" s="56">
        <f>I45</f>
        <v>57.6</v>
      </c>
    </row>
    <row r="45" spans="1:9" ht="48.75" customHeight="1" x14ac:dyDescent="0.3">
      <c r="A45" s="17" t="s">
        <v>181</v>
      </c>
      <c r="B45" s="97" t="s">
        <v>150</v>
      </c>
      <c r="C45" s="122"/>
      <c r="D45" s="123"/>
      <c r="E45" s="17">
        <v>984</v>
      </c>
      <c r="F45" s="18" t="s">
        <v>18</v>
      </c>
      <c r="G45" s="18" t="s">
        <v>128</v>
      </c>
      <c r="H45" s="17">
        <v>200</v>
      </c>
      <c r="I45" s="19">
        <v>57.6</v>
      </c>
    </row>
    <row r="46" spans="1:9" s="26" customFormat="1" ht="62.4" customHeight="1" x14ac:dyDescent="0.3">
      <c r="A46" s="24" t="s">
        <v>261</v>
      </c>
      <c r="B46" s="127" t="s">
        <v>255</v>
      </c>
      <c r="C46" s="128"/>
      <c r="D46" s="129"/>
      <c r="E46" s="24">
        <v>984</v>
      </c>
      <c r="F46" s="23" t="s">
        <v>18</v>
      </c>
      <c r="G46" s="23" t="s">
        <v>273</v>
      </c>
      <c r="H46" s="24"/>
      <c r="I46" s="58">
        <f>SUM(I47)</f>
        <v>163.69999999999999</v>
      </c>
    </row>
    <row r="47" spans="1:9" ht="52.95" customHeight="1" x14ac:dyDescent="0.3">
      <c r="A47" s="17" t="s">
        <v>262</v>
      </c>
      <c r="B47" s="97" t="s">
        <v>150</v>
      </c>
      <c r="C47" s="122"/>
      <c r="D47" s="123"/>
      <c r="E47" s="17">
        <v>984</v>
      </c>
      <c r="F47" s="18" t="s">
        <v>18</v>
      </c>
      <c r="G47" s="18" t="s">
        <v>273</v>
      </c>
      <c r="H47" s="17">
        <v>200</v>
      </c>
      <c r="I47" s="19">
        <v>163.69999999999999</v>
      </c>
    </row>
    <row r="48" spans="1:9" ht="30.6" customHeight="1" x14ac:dyDescent="0.3">
      <c r="A48" s="17" t="s">
        <v>194</v>
      </c>
      <c r="B48" s="142" t="s">
        <v>283</v>
      </c>
      <c r="C48" s="143"/>
      <c r="D48" s="144"/>
      <c r="E48" s="89">
        <v>984</v>
      </c>
      <c r="F48" s="90" t="s">
        <v>18</v>
      </c>
      <c r="G48" s="90" t="s">
        <v>284</v>
      </c>
      <c r="H48" s="89"/>
      <c r="I48" s="19">
        <f>SUM(I49)</f>
        <v>0.8</v>
      </c>
    </row>
    <row r="49" spans="1:9" ht="18.600000000000001" customHeight="1" x14ac:dyDescent="0.3">
      <c r="A49" s="17" t="s">
        <v>195</v>
      </c>
      <c r="B49" s="145" t="s">
        <v>100</v>
      </c>
      <c r="C49" s="146"/>
      <c r="D49" s="147"/>
      <c r="E49" s="89">
        <v>984</v>
      </c>
      <c r="F49" s="90" t="s">
        <v>18</v>
      </c>
      <c r="G49" s="90" t="s">
        <v>284</v>
      </c>
      <c r="H49" s="89">
        <v>800</v>
      </c>
      <c r="I49" s="19">
        <v>0.8</v>
      </c>
    </row>
    <row r="50" spans="1:9" s="34" customFormat="1" ht="76.8" customHeight="1" x14ac:dyDescent="0.3">
      <c r="A50" s="17" t="s">
        <v>263</v>
      </c>
      <c r="B50" s="115" t="s">
        <v>144</v>
      </c>
      <c r="C50" s="116"/>
      <c r="D50" s="117"/>
      <c r="E50" s="13">
        <v>984</v>
      </c>
      <c r="F50" s="14" t="s">
        <v>18</v>
      </c>
      <c r="G50" s="14" t="s">
        <v>136</v>
      </c>
      <c r="H50" s="13"/>
      <c r="I50" s="15">
        <f>SUM(I51)</f>
        <v>8.1</v>
      </c>
    </row>
    <row r="51" spans="1:9" s="34" customFormat="1" ht="48" customHeight="1" x14ac:dyDescent="0.3">
      <c r="A51" s="17" t="s">
        <v>264</v>
      </c>
      <c r="B51" s="97" t="s">
        <v>260</v>
      </c>
      <c r="C51" s="122"/>
      <c r="D51" s="123"/>
      <c r="E51" s="17">
        <v>984</v>
      </c>
      <c r="F51" s="18" t="s">
        <v>18</v>
      </c>
      <c r="G51" s="18" t="s">
        <v>136</v>
      </c>
      <c r="H51" s="17">
        <v>200</v>
      </c>
      <c r="I51" s="19">
        <v>8.1</v>
      </c>
    </row>
    <row r="52" spans="1:9" s="26" customFormat="1" ht="78" customHeight="1" x14ac:dyDescent="0.3">
      <c r="A52" s="24" t="s">
        <v>281</v>
      </c>
      <c r="B52" s="124" t="s">
        <v>202</v>
      </c>
      <c r="C52" s="125"/>
      <c r="D52" s="126"/>
      <c r="E52" s="54">
        <v>984</v>
      </c>
      <c r="F52" s="55" t="s">
        <v>18</v>
      </c>
      <c r="G52" s="55" t="s">
        <v>129</v>
      </c>
      <c r="H52" s="54"/>
      <c r="I52" s="56">
        <f>SUM(I53)</f>
        <v>54.5</v>
      </c>
    </row>
    <row r="53" spans="1:9" ht="48.75" customHeight="1" x14ac:dyDescent="0.3">
      <c r="A53" s="17" t="s">
        <v>282</v>
      </c>
      <c r="B53" s="97" t="s">
        <v>150</v>
      </c>
      <c r="C53" s="122"/>
      <c r="D53" s="123"/>
      <c r="E53" s="17">
        <v>984</v>
      </c>
      <c r="F53" s="18" t="s">
        <v>18</v>
      </c>
      <c r="G53" s="18" t="s">
        <v>129</v>
      </c>
      <c r="H53" s="17">
        <v>200</v>
      </c>
      <c r="I53" s="19">
        <v>54.5</v>
      </c>
    </row>
    <row r="54" spans="1:9" s="16" customFormat="1" ht="47.25" customHeight="1" x14ac:dyDescent="0.3">
      <c r="A54" s="35" t="s">
        <v>22</v>
      </c>
      <c r="B54" s="121" t="s">
        <v>23</v>
      </c>
      <c r="C54" s="121"/>
      <c r="D54" s="121"/>
      <c r="E54" s="5">
        <v>984</v>
      </c>
      <c r="F54" s="7" t="s">
        <v>24</v>
      </c>
      <c r="G54" s="18"/>
      <c r="H54" s="17"/>
      <c r="I54" s="8">
        <f>SUM(I55)</f>
        <v>412.3</v>
      </c>
    </row>
    <row r="55" spans="1:9" s="16" customFormat="1" ht="65.400000000000006" customHeight="1" x14ac:dyDescent="0.35">
      <c r="A55" s="9" t="s">
        <v>25</v>
      </c>
      <c r="B55" s="148" t="s">
        <v>234</v>
      </c>
      <c r="C55" s="149"/>
      <c r="D55" s="149"/>
      <c r="E55" s="9">
        <v>984</v>
      </c>
      <c r="F55" s="10" t="s">
        <v>233</v>
      </c>
      <c r="G55" s="10"/>
      <c r="H55" s="9"/>
      <c r="I55" s="11">
        <f>SUM(I56+I58)</f>
        <v>412.3</v>
      </c>
    </row>
    <row r="56" spans="1:9" s="57" customFormat="1" ht="156" customHeight="1" x14ac:dyDescent="0.3">
      <c r="A56" s="79" t="s">
        <v>26</v>
      </c>
      <c r="B56" s="153" t="s">
        <v>201</v>
      </c>
      <c r="C56" s="154"/>
      <c r="D56" s="155"/>
      <c r="E56" s="54">
        <v>984</v>
      </c>
      <c r="F56" s="55" t="s">
        <v>233</v>
      </c>
      <c r="G56" s="55" t="s">
        <v>130</v>
      </c>
      <c r="H56" s="54"/>
      <c r="I56" s="56">
        <f>SUM(I57)</f>
        <v>141.5</v>
      </c>
    </row>
    <row r="57" spans="1:9" ht="46.5" customHeight="1" x14ac:dyDescent="0.3">
      <c r="A57" s="28" t="s">
        <v>96</v>
      </c>
      <c r="B57" s="97" t="s">
        <v>150</v>
      </c>
      <c r="C57" s="98"/>
      <c r="D57" s="99"/>
      <c r="E57" s="17">
        <v>984</v>
      </c>
      <c r="F57" s="18" t="s">
        <v>233</v>
      </c>
      <c r="G57" s="18" t="s">
        <v>130</v>
      </c>
      <c r="H57" s="17">
        <v>200</v>
      </c>
      <c r="I57" s="19">
        <v>141.5</v>
      </c>
    </row>
    <row r="58" spans="1:9" s="57" customFormat="1" ht="126" customHeight="1" x14ac:dyDescent="0.3">
      <c r="A58" s="79" t="s">
        <v>27</v>
      </c>
      <c r="B58" s="124" t="s">
        <v>200</v>
      </c>
      <c r="C58" s="125"/>
      <c r="D58" s="126"/>
      <c r="E58" s="54">
        <v>984</v>
      </c>
      <c r="F58" s="55" t="s">
        <v>233</v>
      </c>
      <c r="G58" s="55" t="s">
        <v>131</v>
      </c>
      <c r="H58" s="54"/>
      <c r="I58" s="56">
        <f>SUM(I59)</f>
        <v>270.8</v>
      </c>
    </row>
    <row r="59" spans="1:9" ht="48.75" customHeight="1" x14ac:dyDescent="0.3">
      <c r="A59" s="28" t="s">
        <v>97</v>
      </c>
      <c r="B59" s="97" t="s">
        <v>150</v>
      </c>
      <c r="C59" s="98"/>
      <c r="D59" s="99"/>
      <c r="E59" s="17">
        <v>984</v>
      </c>
      <c r="F59" s="18" t="s">
        <v>233</v>
      </c>
      <c r="G59" s="18" t="s">
        <v>131</v>
      </c>
      <c r="H59" s="17">
        <v>200</v>
      </c>
      <c r="I59" s="19">
        <v>270.8</v>
      </c>
    </row>
    <row r="60" spans="1:9" ht="16.2" customHeight="1" x14ac:dyDescent="0.3">
      <c r="A60" s="35" t="s">
        <v>28</v>
      </c>
      <c r="B60" s="100" t="s">
        <v>29</v>
      </c>
      <c r="C60" s="101"/>
      <c r="D60" s="102"/>
      <c r="E60" s="5">
        <v>984</v>
      </c>
      <c r="F60" s="7" t="s">
        <v>30</v>
      </c>
      <c r="G60" s="7"/>
      <c r="H60" s="17"/>
      <c r="I60" s="8">
        <f>SUM(I61+I64+I70)</f>
        <v>106525.29999999999</v>
      </c>
    </row>
    <row r="61" spans="1:9" ht="16.95" customHeight="1" x14ac:dyDescent="0.35">
      <c r="A61" s="36" t="s">
        <v>31</v>
      </c>
      <c r="B61" s="150" t="s">
        <v>87</v>
      </c>
      <c r="C61" s="151"/>
      <c r="D61" s="152"/>
      <c r="E61" s="9">
        <v>984</v>
      </c>
      <c r="F61" s="10" t="s">
        <v>86</v>
      </c>
      <c r="G61" s="10"/>
      <c r="H61" s="13"/>
      <c r="I61" s="11">
        <f>SUM(I62)</f>
        <v>1752.7</v>
      </c>
    </row>
    <row r="62" spans="1:9" s="57" customFormat="1" ht="44.4" customHeight="1" x14ac:dyDescent="0.3">
      <c r="A62" s="70" t="s">
        <v>32</v>
      </c>
      <c r="B62" s="191" t="s">
        <v>257</v>
      </c>
      <c r="C62" s="192"/>
      <c r="D62" s="193"/>
      <c r="E62" s="71">
        <v>984</v>
      </c>
      <c r="F62" s="72" t="s">
        <v>86</v>
      </c>
      <c r="G62" s="73" t="s">
        <v>196</v>
      </c>
      <c r="H62" s="71"/>
      <c r="I62" s="85">
        <f>SUM(I63)</f>
        <v>1752.7</v>
      </c>
    </row>
    <row r="63" spans="1:9" s="26" customFormat="1" ht="46.8" customHeight="1" x14ac:dyDescent="0.3">
      <c r="A63" s="74" t="s">
        <v>33</v>
      </c>
      <c r="B63" s="103" t="s">
        <v>150</v>
      </c>
      <c r="C63" s="104"/>
      <c r="D63" s="105"/>
      <c r="E63" s="75">
        <v>984</v>
      </c>
      <c r="F63" s="73" t="s">
        <v>86</v>
      </c>
      <c r="G63" s="73" t="s">
        <v>196</v>
      </c>
      <c r="H63" s="75">
        <v>200</v>
      </c>
      <c r="I63" s="76">
        <v>1752.7</v>
      </c>
    </row>
    <row r="64" spans="1:9" s="78" customFormat="1" ht="17.399999999999999" customHeight="1" x14ac:dyDescent="0.35">
      <c r="A64" s="77" t="s">
        <v>34</v>
      </c>
      <c r="B64" s="213" t="s">
        <v>108</v>
      </c>
      <c r="C64" s="214"/>
      <c r="D64" s="215"/>
      <c r="E64" s="60">
        <v>984</v>
      </c>
      <c r="F64" s="61" t="s">
        <v>90</v>
      </c>
      <c r="G64" s="61"/>
      <c r="H64" s="60"/>
      <c r="I64" s="62">
        <f>SUM(I65+I68)</f>
        <v>104755.09999999999</v>
      </c>
    </row>
    <row r="65" spans="1:21" s="57" customFormat="1" ht="99" customHeight="1" x14ac:dyDescent="0.3">
      <c r="A65" s="79" t="s">
        <v>37</v>
      </c>
      <c r="B65" s="127" t="s">
        <v>197</v>
      </c>
      <c r="C65" s="180"/>
      <c r="D65" s="181"/>
      <c r="E65" s="54">
        <v>984</v>
      </c>
      <c r="F65" s="55" t="s">
        <v>90</v>
      </c>
      <c r="G65" s="55" t="s">
        <v>132</v>
      </c>
      <c r="H65" s="54"/>
      <c r="I65" s="56">
        <f>SUM(I66+I67)</f>
        <v>104479.09999999999</v>
      </c>
    </row>
    <row r="66" spans="1:21" ht="47.25" customHeight="1" x14ac:dyDescent="0.3">
      <c r="A66" s="28" t="s">
        <v>38</v>
      </c>
      <c r="B66" s="97" t="s">
        <v>150</v>
      </c>
      <c r="C66" s="98"/>
      <c r="D66" s="99"/>
      <c r="E66" s="17">
        <v>984</v>
      </c>
      <c r="F66" s="18" t="s">
        <v>90</v>
      </c>
      <c r="G66" s="18" t="s">
        <v>132</v>
      </c>
      <c r="H66" s="17">
        <v>200</v>
      </c>
      <c r="I66" s="19">
        <v>104462.9</v>
      </c>
      <c r="K66" s="88"/>
      <c r="M66" s="88"/>
    </row>
    <row r="67" spans="1:21" ht="16.5" customHeight="1" x14ac:dyDescent="0.3">
      <c r="A67" s="28" t="s">
        <v>286</v>
      </c>
      <c r="B67" s="97" t="s">
        <v>100</v>
      </c>
      <c r="C67" s="122"/>
      <c r="D67" s="123"/>
      <c r="E67" s="17">
        <v>984</v>
      </c>
      <c r="F67" s="18" t="s">
        <v>90</v>
      </c>
      <c r="G67" s="18" t="s">
        <v>132</v>
      </c>
      <c r="H67" s="17">
        <v>800</v>
      </c>
      <c r="I67" s="19">
        <v>16.2</v>
      </c>
      <c r="K67" s="88"/>
      <c r="M67" s="88"/>
    </row>
    <row r="68" spans="1:21" s="26" customFormat="1" ht="84.6" customHeight="1" x14ac:dyDescent="0.3">
      <c r="A68" s="79" t="s">
        <v>265</v>
      </c>
      <c r="B68" s="127" t="s">
        <v>202</v>
      </c>
      <c r="C68" s="128"/>
      <c r="D68" s="129"/>
      <c r="E68" s="24">
        <v>984</v>
      </c>
      <c r="F68" s="23" t="s">
        <v>90</v>
      </c>
      <c r="G68" s="73" t="s">
        <v>129</v>
      </c>
      <c r="H68" s="24"/>
      <c r="I68" s="58">
        <f>SUM(I69)</f>
        <v>276</v>
      </c>
    </row>
    <row r="69" spans="1:21" ht="47.25" customHeight="1" x14ac:dyDescent="0.3">
      <c r="A69" s="28" t="s">
        <v>266</v>
      </c>
      <c r="B69" s="97" t="s">
        <v>150</v>
      </c>
      <c r="C69" s="98"/>
      <c r="D69" s="99"/>
      <c r="E69" s="17">
        <v>984</v>
      </c>
      <c r="F69" s="18" t="s">
        <v>90</v>
      </c>
      <c r="G69" s="33" t="s">
        <v>129</v>
      </c>
      <c r="H69" s="17">
        <v>200</v>
      </c>
      <c r="I69" s="19">
        <v>276</v>
      </c>
    </row>
    <row r="70" spans="1:21" s="16" customFormat="1" ht="30.6" customHeight="1" x14ac:dyDescent="0.35">
      <c r="A70" s="36" t="s">
        <v>85</v>
      </c>
      <c r="B70" s="149" t="s">
        <v>35</v>
      </c>
      <c r="C70" s="149"/>
      <c r="D70" s="149"/>
      <c r="E70" s="9">
        <v>984</v>
      </c>
      <c r="F70" s="10" t="s">
        <v>36</v>
      </c>
      <c r="G70" s="13"/>
      <c r="H70" s="13"/>
      <c r="I70" s="11">
        <f>I71</f>
        <v>17.5</v>
      </c>
    </row>
    <row r="71" spans="1:21" s="26" customFormat="1" ht="48.6" customHeight="1" x14ac:dyDescent="0.3">
      <c r="A71" s="79" t="s">
        <v>98</v>
      </c>
      <c r="B71" s="124" t="s">
        <v>198</v>
      </c>
      <c r="C71" s="125"/>
      <c r="D71" s="126"/>
      <c r="E71" s="54">
        <v>984</v>
      </c>
      <c r="F71" s="55" t="s">
        <v>36</v>
      </c>
      <c r="G71" s="55" t="s">
        <v>199</v>
      </c>
      <c r="H71" s="54"/>
      <c r="I71" s="56">
        <f>SUM(I72)</f>
        <v>17.5</v>
      </c>
    </row>
    <row r="72" spans="1:21" s="37" customFormat="1" ht="48" customHeight="1" x14ac:dyDescent="0.3">
      <c r="A72" s="28" t="s">
        <v>99</v>
      </c>
      <c r="B72" s="97" t="s">
        <v>150</v>
      </c>
      <c r="C72" s="98"/>
      <c r="D72" s="99"/>
      <c r="E72" s="17">
        <v>984</v>
      </c>
      <c r="F72" s="18" t="s">
        <v>36</v>
      </c>
      <c r="G72" s="18" t="s">
        <v>199</v>
      </c>
      <c r="H72" s="17">
        <v>200</v>
      </c>
      <c r="I72" s="19">
        <v>17.5</v>
      </c>
    </row>
    <row r="73" spans="1:21" s="37" customFormat="1" ht="32.25" customHeight="1" x14ac:dyDescent="0.3">
      <c r="A73" s="38" t="s">
        <v>78</v>
      </c>
      <c r="B73" s="216" t="s">
        <v>75</v>
      </c>
      <c r="C73" s="217"/>
      <c r="D73" s="218"/>
      <c r="E73" s="39">
        <v>984</v>
      </c>
      <c r="F73" s="40" t="s">
        <v>77</v>
      </c>
      <c r="G73" s="39"/>
      <c r="H73" s="39"/>
      <c r="I73" s="41">
        <f>I74</f>
        <v>174904.9</v>
      </c>
      <c r="J73" s="42"/>
      <c r="K73" s="42"/>
    </row>
    <row r="74" spans="1:21" s="16" customFormat="1" ht="16.2" customHeight="1" x14ac:dyDescent="0.3">
      <c r="A74" s="38" t="s">
        <v>76</v>
      </c>
      <c r="B74" s="222" t="s">
        <v>79</v>
      </c>
      <c r="C74" s="223"/>
      <c r="D74" s="224"/>
      <c r="E74" s="39">
        <v>984</v>
      </c>
      <c r="F74" s="40" t="s">
        <v>39</v>
      </c>
      <c r="G74" s="32"/>
      <c r="H74" s="32"/>
      <c r="I74" s="41">
        <f>SUM(I75+I77+I79+I81+I83+I88+I91+I93+I86)</f>
        <v>174904.9</v>
      </c>
      <c r="J74" s="43"/>
      <c r="K74" s="43"/>
    </row>
    <row r="75" spans="1:21" s="57" customFormat="1" ht="31.2" customHeight="1" x14ac:dyDescent="0.3">
      <c r="A75" s="80" t="s">
        <v>119</v>
      </c>
      <c r="B75" s="124" t="s">
        <v>217</v>
      </c>
      <c r="C75" s="125"/>
      <c r="D75" s="126"/>
      <c r="E75" s="54">
        <v>984</v>
      </c>
      <c r="F75" s="55" t="s">
        <v>39</v>
      </c>
      <c r="G75" s="72" t="s">
        <v>170</v>
      </c>
      <c r="H75" s="54"/>
      <c r="I75" s="56">
        <f>SUM(I76:I76)</f>
        <v>1110</v>
      </c>
      <c r="U75" s="84"/>
    </row>
    <row r="76" spans="1:21" s="16" customFormat="1" ht="47.4" customHeight="1" x14ac:dyDescent="0.3">
      <c r="A76" s="28" t="s">
        <v>120</v>
      </c>
      <c r="B76" s="97" t="s">
        <v>150</v>
      </c>
      <c r="C76" s="98"/>
      <c r="D76" s="99"/>
      <c r="E76" s="17">
        <v>984</v>
      </c>
      <c r="F76" s="18" t="s">
        <v>39</v>
      </c>
      <c r="G76" s="33" t="s">
        <v>170</v>
      </c>
      <c r="H76" s="17">
        <v>200</v>
      </c>
      <c r="I76" s="19">
        <v>1110</v>
      </c>
    </row>
    <row r="77" spans="1:21" s="16" customFormat="1" ht="78" customHeight="1" x14ac:dyDescent="0.3">
      <c r="A77" s="28" t="s">
        <v>80</v>
      </c>
      <c r="B77" s="156" t="s">
        <v>142</v>
      </c>
      <c r="C77" s="157"/>
      <c r="D77" s="158"/>
      <c r="E77" s="13">
        <v>984</v>
      </c>
      <c r="F77" s="14" t="s">
        <v>39</v>
      </c>
      <c r="G77" s="14" t="s">
        <v>137</v>
      </c>
      <c r="H77" s="13"/>
      <c r="I77" s="15">
        <f>SUM(I78)</f>
        <v>200</v>
      </c>
    </row>
    <row r="78" spans="1:21" s="16" customFormat="1" ht="45.6" customHeight="1" x14ac:dyDescent="0.3">
      <c r="A78" s="28" t="s">
        <v>81</v>
      </c>
      <c r="B78" s="97" t="s">
        <v>150</v>
      </c>
      <c r="C78" s="122"/>
      <c r="D78" s="123"/>
      <c r="E78" s="17">
        <v>984</v>
      </c>
      <c r="F78" s="18" t="s">
        <v>39</v>
      </c>
      <c r="G78" s="18" t="s">
        <v>137</v>
      </c>
      <c r="H78" s="17">
        <v>200</v>
      </c>
      <c r="I78" s="19">
        <v>200</v>
      </c>
    </row>
    <row r="79" spans="1:21" s="57" customFormat="1" ht="129" customHeight="1" x14ac:dyDescent="0.3">
      <c r="A79" s="79" t="s">
        <v>82</v>
      </c>
      <c r="B79" s="162" t="s">
        <v>228</v>
      </c>
      <c r="C79" s="131"/>
      <c r="D79" s="132"/>
      <c r="E79" s="71">
        <v>984</v>
      </c>
      <c r="F79" s="72" t="s">
        <v>39</v>
      </c>
      <c r="G79" s="54">
        <v>6000000162</v>
      </c>
      <c r="H79" s="83"/>
      <c r="I79" s="87">
        <f>SUM(I80)</f>
        <v>133</v>
      </c>
    </row>
    <row r="80" spans="1:21" s="57" customFormat="1" ht="49.2" customHeight="1" x14ac:dyDescent="0.3">
      <c r="A80" s="80" t="s">
        <v>116</v>
      </c>
      <c r="B80" s="103" t="s">
        <v>150</v>
      </c>
      <c r="C80" s="104"/>
      <c r="D80" s="105"/>
      <c r="E80" s="75">
        <v>984</v>
      </c>
      <c r="F80" s="73" t="s">
        <v>39</v>
      </c>
      <c r="G80" s="24">
        <v>6000000162</v>
      </c>
      <c r="H80" s="91" t="s">
        <v>101</v>
      </c>
      <c r="I80" s="92">
        <v>133</v>
      </c>
    </row>
    <row r="81" spans="1:10" s="16" customFormat="1" ht="80.400000000000006" customHeight="1" x14ac:dyDescent="0.3">
      <c r="A81" s="27" t="s">
        <v>83</v>
      </c>
      <c r="B81" s="156" t="s">
        <v>219</v>
      </c>
      <c r="C81" s="157"/>
      <c r="D81" s="158"/>
      <c r="E81" s="13">
        <v>984</v>
      </c>
      <c r="F81" s="14" t="s">
        <v>39</v>
      </c>
      <c r="G81" s="13" t="s">
        <v>139</v>
      </c>
      <c r="H81" s="13"/>
      <c r="I81" s="15">
        <f>SUM(I82)</f>
        <v>58671.6</v>
      </c>
    </row>
    <row r="82" spans="1:10" s="16" customFormat="1" ht="46.5" customHeight="1" x14ac:dyDescent="0.3">
      <c r="A82" s="28" t="s">
        <v>84</v>
      </c>
      <c r="B82" s="97" t="s">
        <v>150</v>
      </c>
      <c r="C82" s="122"/>
      <c r="D82" s="123"/>
      <c r="E82" s="17">
        <v>984</v>
      </c>
      <c r="F82" s="18" t="s">
        <v>39</v>
      </c>
      <c r="G82" s="17" t="s">
        <v>139</v>
      </c>
      <c r="H82" s="17">
        <v>200</v>
      </c>
      <c r="I82" s="19">
        <v>58671.6</v>
      </c>
    </row>
    <row r="83" spans="1:10" s="57" customFormat="1" ht="47.4" customHeight="1" x14ac:dyDescent="0.3">
      <c r="A83" s="79" t="s">
        <v>162</v>
      </c>
      <c r="B83" s="130" t="s">
        <v>203</v>
      </c>
      <c r="C83" s="131"/>
      <c r="D83" s="132"/>
      <c r="E83" s="71">
        <v>984</v>
      </c>
      <c r="F83" s="72" t="s">
        <v>39</v>
      </c>
      <c r="G83" s="72" t="s">
        <v>133</v>
      </c>
      <c r="H83" s="72"/>
      <c r="I83" s="86">
        <f>SUM(I84+I85)</f>
        <v>31570.799999999999</v>
      </c>
    </row>
    <row r="84" spans="1:10" s="26" customFormat="1" ht="49.2" customHeight="1" x14ac:dyDescent="0.3">
      <c r="A84" s="80" t="s">
        <v>163</v>
      </c>
      <c r="B84" s="103" t="s">
        <v>150</v>
      </c>
      <c r="C84" s="104"/>
      <c r="D84" s="105"/>
      <c r="E84" s="75">
        <v>984</v>
      </c>
      <c r="F84" s="73" t="s">
        <v>39</v>
      </c>
      <c r="G84" s="73" t="s">
        <v>133</v>
      </c>
      <c r="H84" s="73" t="s">
        <v>101</v>
      </c>
      <c r="I84" s="81">
        <v>30900.3</v>
      </c>
    </row>
    <row r="85" spans="1:10" s="26" customFormat="1" ht="18" customHeight="1" x14ac:dyDescent="0.3">
      <c r="A85" s="80" t="s">
        <v>287</v>
      </c>
      <c r="B85" s="103" t="s">
        <v>100</v>
      </c>
      <c r="C85" s="166"/>
      <c r="D85" s="167"/>
      <c r="E85" s="75">
        <v>984</v>
      </c>
      <c r="F85" s="73" t="s">
        <v>39</v>
      </c>
      <c r="G85" s="73" t="s">
        <v>133</v>
      </c>
      <c r="H85" s="73" t="s">
        <v>103</v>
      </c>
      <c r="I85" s="81">
        <v>670.5</v>
      </c>
    </row>
    <row r="86" spans="1:10" s="26" customFormat="1" ht="82.95" customHeight="1" x14ac:dyDescent="0.3">
      <c r="A86" s="79" t="s">
        <v>109</v>
      </c>
      <c r="B86" s="127" t="s">
        <v>256</v>
      </c>
      <c r="C86" s="128"/>
      <c r="D86" s="129"/>
      <c r="E86" s="75">
        <v>984</v>
      </c>
      <c r="F86" s="73" t="s">
        <v>39</v>
      </c>
      <c r="G86" s="73" t="s">
        <v>274</v>
      </c>
      <c r="H86" s="73"/>
      <c r="I86" s="58">
        <f>SUM(I87)</f>
        <v>102</v>
      </c>
    </row>
    <row r="87" spans="1:10" s="26" customFormat="1" ht="48" customHeight="1" x14ac:dyDescent="0.3">
      <c r="A87" s="79" t="s">
        <v>110</v>
      </c>
      <c r="B87" s="103" t="s">
        <v>150</v>
      </c>
      <c r="C87" s="104"/>
      <c r="D87" s="105"/>
      <c r="E87" s="75">
        <v>984</v>
      </c>
      <c r="F87" s="73" t="s">
        <v>39</v>
      </c>
      <c r="G87" s="73" t="s">
        <v>274</v>
      </c>
      <c r="H87" s="73" t="s">
        <v>101</v>
      </c>
      <c r="I87" s="58">
        <v>102</v>
      </c>
    </row>
    <row r="88" spans="1:10" ht="64.95" customHeight="1" x14ac:dyDescent="0.3">
      <c r="A88" s="27" t="s">
        <v>111</v>
      </c>
      <c r="B88" s="115" t="s">
        <v>220</v>
      </c>
      <c r="C88" s="116"/>
      <c r="D88" s="117"/>
      <c r="E88" s="45">
        <v>984</v>
      </c>
      <c r="F88" s="46" t="s">
        <v>39</v>
      </c>
      <c r="G88" s="31" t="s">
        <v>134</v>
      </c>
      <c r="H88" s="46"/>
      <c r="I88" s="85">
        <f>SUM(I89+I90)</f>
        <v>67796.600000000006</v>
      </c>
      <c r="J88" s="44"/>
    </row>
    <row r="89" spans="1:10" ht="47.4" customHeight="1" x14ac:dyDescent="0.3">
      <c r="A89" s="27" t="s">
        <v>112</v>
      </c>
      <c r="B89" s="97" t="s">
        <v>150</v>
      </c>
      <c r="C89" s="122"/>
      <c r="D89" s="123"/>
      <c r="E89" s="47">
        <v>984</v>
      </c>
      <c r="F89" s="48" t="s">
        <v>39</v>
      </c>
      <c r="G89" s="33" t="s">
        <v>134</v>
      </c>
      <c r="H89" s="48" t="s">
        <v>101</v>
      </c>
      <c r="I89" s="20">
        <v>65314.9</v>
      </c>
      <c r="J89" s="44"/>
    </row>
    <row r="90" spans="1:10" ht="19.2" customHeight="1" x14ac:dyDescent="0.3">
      <c r="A90" s="27" t="s">
        <v>275</v>
      </c>
      <c r="B90" s="194" t="s">
        <v>100</v>
      </c>
      <c r="C90" s="195"/>
      <c r="D90" s="196"/>
      <c r="E90" s="47">
        <v>984</v>
      </c>
      <c r="F90" s="48" t="s">
        <v>39</v>
      </c>
      <c r="G90" s="33" t="s">
        <v>134</v>
      </c>
      <c r="H90" s="48" t="s">
        <v>103</v>
      </c>
      <c r="I90" s="20">
        <v>2481.6999999999998</v>
      </c>
      <c r="J90" s="44"/>
    </row>
    <row r="91" spans="1:10" s="57" customFormat="1" ht="81.599999999999994" customHeight="1" x14ac:dyDescent="0.3">
      <c r="A91" s="79" t="s">
        <v>267</v>
      </c>
      <c r="B91" s="130" t="s">
        <v>218</v>
      </c>
      <c r="C91" s="168"/>
      <c r="D91" s="169"/>
      <c r="E91" s="71">
        <v>984</v>
      </c>
      <c r="F91" s="72" t="s">
        <v>39</v>
      </c>
      <c r="G91" s="72" t="s">
        <v>204</v>
      </c>
      <c r="H91" s="72"/>
      <c r="I91" s="56">
        <f>SUM(I92)</f>
        <v>12946.9</v>
      </c>
    </row>
    <row r="92" spans="1:10" s="26" customFormat="1" ht="46.8" customHeight="1" x14ac:dyDescent="0.3">
      <c r="A92" s="79" t="s">
        <v>268</v>
      </c>
      <c r="B92" s="103" t="s">
        <v>150</v>
      </c>
      <c r="C92" s="104"/>
      <c r="D92" s="105"/>
      <c r="E92" s="75">
        <v>984</v>
      </c>
      <c r="F92" s="73" t="s">
        <v>39</v>
      </c>
      <c r="G92" s="73" t="s">
        <v>204</v>
      </c>
      <c r="H92" s="73" t="s">
        <v>101</v>
      </c>
      <c r="I92" s="58">
        <v>12946.9</v>
      </c>
    </row>
    <row r="93" spans="1:10" ht="97.95" customHeight="1" x14ac:dyDescent="0.3">
      <c r="A93" s="27" t="s">
        <v>212</v>
      </c>
      <c r="B93" s="159" t="s">
        <v>279</v>
      </c>
      <c r="C93" s="116"/>
      <c r="D93" s="117"/>
      <c r="E93" s="49">
        <v>984</v>
      </c>
      <c r="F93" s="50" t="s">
        <v>39</v>
      </c>
      <c r="G93" s="33" t="s">
        <v>278</v>
      </c>
      <c r="H93" s="50"/>
      <c r="I93" s="56">
        <f>SUM(I94)</f>
        <v>2374</v>
      </c>
    </row>
    <row r="94" spans="1:10" ht="47.25" customHeight="1" x14ac:dyDescent="0.3">
      <c r="A94" s="27" t="s">
        <v>213</v>
      </c>
      <c r="B94" s="97" t="s">
        <v>150</v>
      </c>
      <c r="C94" s="98"/>
      <c r="D94" s="99"/>
      <c r="E94" s="51">
        <v>984</v>
      </c>
      <c r="F94" s="52" t="s">
        <v>39</v>
      </c>
      <c r="G94" s="33" t="s">
        <v>278</v>
      </c>
      <c r="H94" s="52" t="s">
        <v>101</v>
      </c>
      <c r="I94" s="19">
        <v>2374</v>
      </c>
    </row>
    <row r="95" spans="1:10" ht="14.4" customHeight="1" x14ac:dyDescent="0.3">
      <c r="A95" s="5" t="s">
        <v>40</v>
      </c>
      <c r="B95" s="163" t="s">
        <v>45</v>
      </c>
      <c r="C95" s="164"/>
      <c r="D95" s="165"/>
      <c r="E95" s="5">
        <v>984</v>
      </c>
      <c r="F95" s="7" t="s">
        <v>46</v>
      </c>
      <c r="G95" s="5"/>
      <c r="H95" s="5"/>
      <c r="I95" s="8">
        <f>SUM(I96+I101+I106)</f>
        <v>9077.9</v>
      </c>
    </row>
    <row r="96" spans="1:10" ht="49.2" customHeight="1" x14ac:dyDescent="0.35">
      <c r="A96" s="9" t="s">
        <v>41</v>
      </c>
      <c r="B96" s="170" t="s">
        <v>94</v>
      </c>
      <c r="C96" s="171"/>
      <c r="D96" s="172"/>
      <c r="E96" s="9">
        <v>984</v>
      </c>
      <c r="F96" s="10" t="s">
        <v>93</v>
      </c>
      <c r="G96" s="9"/>
      <c r="H96" s="9"/>
      <c r="I96" s="11">
        <f>SUM(I97+I99)</f>
        <v>221.1</v>
      </c>
    </row>
    <row r="97" spans="1:9" s="26" customFormat="1" ht="82.5" customHeight="1" x14ac:dyDescent="0.3">
      <c r="A97" s="54" t="s">
        <v>42</v>
      </c>
      <c r="B97" s="162" t="s">
        <v>221</v>
      </c>
      <c r="C97" s="131"/>
      <c r="D97" s="132"/>
      <c r="E97" s="54">
        <v>984</v>
      </c>
      <c r="F97" s="55" t="s">
        <v>93</v>
      </c>
      <c r="G97" s="54">
        <v>4280000181</v>
      </c>
      <c r="H97" s="54"/>
      <c r="I97" s="56">
        <f>I98</f>
        <v>181.6</v>
      </c>
    </row>
    <row r="98" spans="1:9" ht="46.5" customHeight="1" x14ac:dyDescent="0.3">
      <c r="A98" s="17" t="s">
        <v>43</v>
      </c>
      <c r="B98" s="97" t="s">
        <v>150</v>
      </c>
      <c r="C98" s="98"/>
      <c r="D98" s="99"/>
      <c r="E98" s="17">
        <v>984</v>
      </c>
      <c r="F98" s="18" t="s">
        <v>93</v>
      </c>
      <c r="G98" s="17">
        <v>4280000181</v>
      </c>
      <c r="H98" s="17">
        <v>200</v>
      </c>
      <c r="I98" s="19">
        <v>181.6</v>
      </c>
    </row>
    <row r="99" spans="1:9" s="16" customFormat="1" ht="81" customHeight="1" x14ac:dyDescent="0.3">
      <c r="A99" s="13" t="s">
        <v>237</v>
      </c>
      <c r="B99" s="159" t="s">
        <v>190</v>
      </c>
      <c r="C99" s="160"/>
      <c r="D99" s="161"/>
      <c r="E99" s="13">
        <v>984</v>
      </c>
      <c r="F99" s="14" t="s">
        <v>93</v>
      </c>
      <c r="G99" s="13">
        <v>4500000462</v>
      </c>
      <c r="H99" s="13"/>
      <c r="I99" s="15">
        <f>SUM(I100)</f>
        <v>39.5</v>
      </c>
    </row>
    <row r="100" spans="1:9" ht="47.25" customHeight="1" x14ac:dyDescent="0.3">
      <c r="A100" s="17" t="s">
        <v>238</v>
      </c>
      <c r="B100" s="97" t="s">
        <v>150</v>
      </c>
      <c r="C100" s="98"/>
      <c r="D100" s="99"/>
      <c r="E100" s="17">
        <v>984</v>
      </c>
      <c r="F100" s="18" t="s">
        <v>93</v>
      </c>
      <c r="G100" s="17">
        <v>4500000462</v>
      </c>
      <c r="H100" s="17">
        <v>200</v>
      </c>
      <c r="I100" s="19">
        <v>39.5</v>
      </c>
    </row>
    <row r="101" spans="1:9" ht="17.25" customHeight="1" x14ac:dyDescent="0.35">
      <c r="A101" s="53" t="s">
        <v>239</v>
      </c>
      <c r="B101" s="107" t="s">
        <v>158</v>
      </c>
      <c r="C101" s="108"/>
      <c r="D101" s="109"/>
      <c r="E101" s="9">
        <v>984</v>
      </c>
      <c r="F101" s="10" t="s">
        <v>48</v>
      </c>
      <c r="G101" s="9"/>
      <c r="H101" s="9"/>
      <c r="I101" s="11">
        <f>SUM(I104+I102)</f>
        <v>8596.7999999999993</v>
      </c>
    </row>
    <row r="102" spans="1:9" s="26" customFormat="1" ht="47.4" customHeight="1" x14ac:dyDescent="0.3">
      <c r="A102" s="54" t="s">
        <v>240</v>
      </c>
      <c r="B102" s="127" t="s">
        <v>208</v>
      </c>
      <c r="C102" s="128"/>
      <c r="D102" s="129"/>
      <c r="E102" s="54">
        <v>984</v>
      </c>
      <c r="F102" s="55" t="s">
        <v>48</v>
      </c>
      <c r="G102" s="55" t="s">
        <v>207</v>
      </c>
      <c r="H102" s="54"/>
      <c r="I102" s="56">
        <f>SUM(I103)</f>
        <v>397</v>
      </c>
    </row>
    <row r="103" spans="1:9" ht="47.4" customHeight="1" x14ac:dyDescent="0.3">
      <c r="A103" s="13" t="s">
        <v>241</v>
      </c>
      <c r="B103" s="97" t="s">
        <v>150</v>
      </c>
      <c r="C103" s="122"/>
      <c r="D103" s="123"/>
      <c r="E103" s="17">
        <v>984</v>
      </c>
      <c r="F103" s="18" t="s">
        <v>48</v>
      </c>
      <c r="G103" s="18" t="s">
        <v>207</v>
      </c>
      <c r="H103" s="17">
        <v>200</v>
      </c>
      <c r="I103" s="19">
        <v>397</v>
      </c>
    </row>
    <row r="104" spans="1:9" ht="66" customHeight="1" x14ac:dyDescent="0.3">
      <c r="A104" s="13" t="s">
        <v>242</v>
      </c>
      <c r="B104" s="118" t="s">
        <v>214</v>
      </c>
      <c r="C104" s="119"/>
      <c r="D104" s="120"/>
      <c r="E104" s="30">
        <v>984</v>
      </c>
      <c r="F104" s="31" t="s">
        <v>48</v>
      </c>
      <c r="G104" s="30">
        <v>7950000560</v>
      </c>
      <c r="H104" s="30"/>
      <c r="I104" s="85">
        <f>SUM(I105)</f>
        <v>8199.7999999999993</v>
      </c>
    </row>
    <row r="105" spans="1:9" s="16" customFormat="1" ht="48" customHeight="1" x14ac:dyDescent="0.3">
      <c r="A105" s="17" t="s">
        <v>243</v>
      </c>
      <c r="B105" s="97" t="s">
        <v>150</v>
      </c>
      <c r="C105" s="98"/>
      <c r="D105" s="99"/>
      <c r="E105" s="32">
        <v>984</v>
      </c>
      <c r="F105" s="33" t="s">
        <v>48</v>
      </c>
      <c r="G105" s="32">
        <v>7950000560</v>
      </c>
      <c r="H105" s="32">
        <v>200</v>
      </c>
      <c r="I105" s="20">
        <v>8199.7999999999993</v>
      </c>
    </row>
    <row r="106" spans="1:9" s="16" customFormat="1" ht="17.25" customHeight="1" x14ac:dyDescent="0.35">
      <c r="A106" s="53" t="s">
        <v>244</v>
      </c>
      <c r="B106" s="107" t="s">
        <v>159</v>
      </c>
      <c r="C106" s="108"/>
      <c r="D106" s="109"/>
      <c r="E106" s="9">
        <v>984</v>
      </c>
      <c r="F106" s="10" t="s">
        <v>160</v>
      </c>
      <c r="G106" s="9"/>
      <c r="H106" s="9"/>
      <c r="I106" s="11">
        <f>SUM(I107+I109)</f>
        <v>260</v>
      </c>
    </row>
    <row r="107" spans="1:9" s="57" customFormat="1" ht="78" customHeight="1" x14ac:dyDescent="0.3">
      <c r="A107" s="54" t="s">
        <v>245</v>
      </c>
      <c r="B107" s="124" t="s">
        <v>205</v>
      </c>
      <c r="C107" s="125"/>
      <c r="D107" s="126"/>
      <c r="E107" s="54">
        <v>984</v>
      </c>
      <c r="F107" s="55" t="s">
        <v>160</v>
      </c>
      <c r="G107" s="55" t="s">
        <v>206</v>
      </c>
      <c r="H107" s="54"/>
      <c r="I107" s="56">
        <f>SUM(I108)</f>
        <v>80</v>
      </c>
    </row>
    <row r="108" spans="1:9" s="16" customFormat="1" ht="56.4" customHeight="1" x14ac:dyDescent="0.3">
      <c r="A108" s="54" t="s">
        <v>246</v>
      </c>
      <c r="B108" s="103" t="s">
        <v>150</v>
      </c>
      <c r="C108" s="104"/>
      <c r="D108" s="105"/>
      <c r="E108" s="17">
        <v>984</v>
      </c>
      <c r="F108" s="18" t="s">
        <v>160</v>
      </c>
      <c r="G108" s="18" t="s">
        <v>206</v>
      </c>
      <c r="H108" s="17">
        <v>200</v>
      </c>
      <c r="I108" s="19">
        <v>80</v>
      </c>
    </row>
    <row r="109" spans="1:9" s="57" customFormat="1" ht="120" customHeight="1" x14ac:dyDescent="0.3">
      <c r="A109" s="54" t="s">
        <v>288</v>
      </c>
      <c r="B109" s="127" t="s">
        <v>229</v>
      </c>
      <c r="C109" s="128"/>
      <c r="D109" s="129"/>
      <c r="E109" s="54">
        <v>984</v>
      </c>
      <c r="F109" s="55" t="s">
        <v>160</v>
      </c>
      <c r="G109" s="55" t="s">
        <v>231</v>
      </c>
      <c r="H109" s="54"/>
      <c r="I109" s="58">
        <f>SUM(I110)</f>
        <v>180</v>
      </c>
    </row>
    <row r="110" spans="1:9" s="57" customFormat="1" ht="49.5" customHeight="1" x14ac:dyDescent="0.3">
      <c r="A110" s="54" t="s">
        <v>289</v>
      </c>
      <c r="B110" s="97" t="s">
        <v>150</v>
      </c>
      <c r="C110" s="122"/>
      <c r="D110" s="123"/>
      <c r="E110" s="17">
        <v>984</v>
      </c>
      <c r="F110" s="18" t="s">
        <v>160</v>
      </c>
      <c r="G110" s="18" t="s">
        <v>231</v>
      </c>
      <c r="H110" s="17">
        <v>200</v>
      </c>
      <c r="I110" s="58">
        <v>180</v>
      </c>
    </row>
    <row r="111" spans="1:9" ht="17.25" customHeight="1" x14ac:dyDescent="0.3">
      <c r="A111" s="5" t="s">
        <v>44</v>
      </c>
      <c r="B111" s="121" t="s">
        <v>147</v>
      </c>
      <c r="C111" s="121"/>
      <c r="D111" s="121"/>
      <c r="E111" s="5">
        <v>984</v>
      </c>
      <c r="F111" s="7" t="s">
        <v>50</v>
      </c>
      <c r="G111" s="5"/>
      <c r="H111" s="17"/>
      <c r="I111" s="8">
        <f>SUM(I112+I121)</f>
        <v>30352.5</v>
      </c>
    </row>
    <row r="112" spans="1:9" ht="16.5" customHeight="1" x14ac:dyDescent="0.35">
      <c r="A112" s="9" t="s">
        <v>47</v>
      </c>
      <c r="B112" s="110" t="s">
        <v>52</v>
      </c>
      <c r="C112" s="110"/>
      <c r="D112" s="110"/>
      <c r="E112" s="9">
        <v>984</v>
      </c>
      <c r="F112" s="10" t="s">
        <v>53</v>
      </c>
      <c r="G112" s="13"/>
      <c r="H112" s="13"/>
      <c r="I112" s="11">
        <f>SUM(I113+I115+I117+I119)</f>
        <v>15559</v>
      </c>
    </row>
    <row r="113" spans="1:9" s="57" customFormat="1" ht="82.5" customHeight="1" x14ac:dyDescent="0.3">
      <c r="A113" s="54" t="s">
        <v>290</v>
      </c>
      <c r="B113" s="106" t="s">
        <v>190</v>
      </c>
      <c r="C113" s="106"/>
      <c r="D113" s="106"/>
      <c r="E113" s="54">
        <v>984</v>
      </c>
      <c r="F113" s="55" t="s">
        <v>53</v>
      </c>
      <c r="G113" s="54">
        <v>4500000462</v>
      </c>
      <c r="H113" s="54"/>
      <c r="I113" s="56">
        <f>SUM(I114)</f>
        <v>1466</v>
      </c>
    </row>
    <row r="114" spans="1:9" s="26" customFormat="1" ht="48.75" customHeight="1" x14ac:dyDescent="0.3">
      <c r="A114" s="24" t="s">
        <v>291</v>
      </c>
      <c r="B114" s="103" t="s">
        <v>150</v>
      </c>
      <c r="C114" s="104"/>
      <c r="D114" s="105"/>
      <c r="E114" s="24">
        <v>984</v>
      </c>
      <c r="F114" s="23" t="s">
        <v>53</v>
      </c>
      <c r="G114" s="24">
        <v>4500000462</v>
      </c>
      <c r="H114" s="24">
        <v>200</v>
      </c>
      <c r="I114" s="58">
        <v>1466</v>
      </c>
    </row>
    <row r="115" spans="1:9" s="57" customFormat="1" ht="79.2" customHeight="1" x14ac:dyDescent="0.3">
      <c r="A115" s="71" t="s">
        <v>186</v>
      </c>
      <c r="B115" s="106" t="s">
        <v>215</v>
      </c>
      <c r="C115" s="106"/>
      <c r="D115" s="106"/>
      <c r="E115" s="54">
        <v>984</v>
      </c>
      <c r="F115" s="55" t="s">
        <v>53</v>
      </c>
      <c r="G115" s="54">
        <v>7950000200</v>
      </c>
      <c r="H115" s="54"/>
      <c r="I115" s="56">
        <f>SUM(I116)</f>
        <v>10210.200000000001</v>
      </c>
    </row>
    <row r="116" spans="1:9" s="57" customFormat="1" ht="46.5" customHeight="1" x14ac:dyDescent="0.3">
      <c r="A116" s="75" t="s">
        <v>187</v>
      </c>
      <c r="B116" s="103" t="s">
        <v>150</v>
      </c>
      <c r="C116" s="104"/>
      <c r="D116" s="105"/>
      <c r="E116" s="24">
        <v>984</v>
      </c>
      <c r="F116" s="23" t="s">
        <v>53</v>
      </c>
      <c r="G116" s="24">
        <v>7950000200</v>
      </c>
      <c r="H116" s="24">
        <v>200</v>
      </c>
      <c r="I116" s="58">
        <v>10210.200000000001</v>
      </c>
    </row>
    <row r="117" spans="1:9" ht="63.6" customHeight="1" x14ac:dyDescent="0.3">
      <c r="A117" s="30" t="s">
        <v>188</v>
      </c>
      <c r="B117" s="115" t="s">
        <v>216</v>
      </c>
      <c r="C117" s="116"/>
      <c r="D117" s="117"/>
      <c r="E117" s="13">
        <v>984</v>
      </c>
      <c r="F117" s="14" t="s">
        <v>53</v>
      </c>
      <c r="G117" s="13">
        <v>7950000210</v>
      </c>
      <c r="H117" s="13"/>
      <c r="I117" s="56">
        <f>SUM(I118)</f>
        <v>1330.1</v>
      </c>
    </row>
    <row r="118" spans="1:9" s="16" customFormat="1" ht="52.2" customHeight="1" x14ac:dyDescent="0.3">
      <c r="A118" s="32" t="s">
        <v>189</v>
      </c>
      <c r="B118" s="97" t="s">
        <v>150</v>
      </c>
      <c r="C118" s="98"/>
      <c r="D118" s="99"/>
      <c r="E118" s="17">
        <v>984</v>
      </c>
      <c r="F118" s="18" t="s">
        <v>53</v>
      </c>
      <c r="G118" s="17">
        <v>7950000210</v>
      </c>
      <c r="H118" s="17">
        <v>200</v>
      </c>
      <c r="I118" s="19">
        <v>1330.1</v>
      </c>
    </row>
    <row r="119" spans="1:9" ht="67.95" customHeight="1" x14ac:dyDescent="0.3">
      <c r="A119" s="30" t="s">
        <v>247</v>
      </c>
      <c r="B119" s="118" t="s">
        <v>214</v>
      </c>
      <c r="C119" s="119"/>
      <c r="D119" s="120"/>
      <c r="E119" s="30">
        <v>984</v>
      </c>
      <c r="F119" s="31" t="s">
        <v>53</v>
      </c>
      <c r="G119" s="30">
        <v>7950000560</v>
      </c>
      <c r="H119" s="30"/>
      <c r="I119" s="85">
        <f>SUM(I120)</f>
        <v>2552.6999999999998</v>
      </c>
    </row>
    <row r="120" spans="1:9" ht="48" customHeight="1" x14ac:dyDescent="0.3">
      <c r="A120" s="32" t="s">
        <v>248</v>
      </c>
      <c r="B120" s="97" t="s">
        <v>150</v>
      </c>
      <c r="C120" s="98"/>
      <c r="D120" s="99"/>
      <c r="E120" s="32">
        <v>984</v>
      </c>
      <c r="F120" s="33" t="s">
        <v>53</v>
      </c>
      <c r="G120" s="32">
        <v>7950000560</v>
      </c>
      <c r="H120" s="32">
        <v>200</v>
      </c>
      <c r="I120" s="20">
        <v>2552.6999999999998</v>
      </c>
    </row>
    <row r="121" spans="1:9" ht="33" customHeight="1" x14ac:dyDescent="0.35">
      <c r="A121" s="9" t="s">
        <v>95</v>
      </c>
      <c r="B121" s="111" t="s">
        <v>165</v>
      </c>
      <c r="C121" s="112"/>
      <c r="D121" s="113"/>
      <c r="E121" s="9">
        <v>984</v>
      </c>
      <c r="F121" s="10" t="s">
        <v>164</v>
      </c>
      <c r="G121" s="9"/>
      <c r="H121" s="9"/>
      <c r="I121" s="11">
        <f>SUM(I122)</f>
        <v>14793.5</v>
      </c>
    </row>
    <row r="122" spans="1:9" ht="80.25" customHeight="1" x14ac:dyDescent="0.3">
      <c r="A122" s="13" t="s">
        <v>292</v>
      </c>
      <c r="B122" s="114" t="s">
        <v>190</v>
      </c>
      <c r="C122" s="114"/>
      <c r="D122" s="114"/>
      <c r="E122" s="13">
        <v>984</v>
      </c>
      <c r="F122" s="14" t="s">
        <v>164</v>
      </c>
      <c r="G122" s="13">
        <v>4500000462</v>
      </c>
      <c r="H122" s="13"/>
      <c r="I122" s="15">
        <f>SUM(I123:I124)</f>
        <v>14793.5</v>
      </c>
    </row>
    <row r="123" spans="1:9" ht="96" customHeight="1" x14ac:dyDescent="0.3">
      <c r="A123" s="17" t="s">
        <v>293</v>
      </c>
      <c r="B123" s="97" t="s">
        <v>102</v>
      </c>
      <c r="C123" s="98"/>
      <c r="D123" s="99"/>
      <c r="E123" s="17">
        <v>984</v>
      </c>
      <c r="F123" s="18" t="s">
        <v>164</v>
      </c>
      <c r="G123" s="17">
        <v>4500000462</v>
      </c>
      <c r="H123" s="18" t="s">
        <v>104</v>
      </c>
      <c r="I123" s="20">
        <v>11215.6</v>
      </c>
    </row>
    <row r="124" spans="1:9" s="26" customFormat="1" ht="46.95" customHeight="1" x14ac:dyDescent="0.3">
      <c r="A124" s="24" t="s">
        <v>294</v>
      </c>
      <c r="B124" s="103" t="s">
        <v>150</v>
      </c>
      <c r="C124" s="104"/>
      <c r="D124" s="105"/>
      <c r="E124" s="24">
        <v>984</v>
      </c>
      <c r="F124" s="23" t="s">
        <v>164</v>
      </c>
      <c r="G124" s="24">
        <v>4500000462</v>
      </c>
      <c r="H124" s="23" t="s">
        <v>101</v>
      </c>
      <c r="I124" s="76">
        <v>3577.9</v>
      </c>
    </row>
    <row r="125" spans="1:9" s="16" customFormat="1" ht="16.5" customHeight="1" x14ac:dyDescent="0.3">
      <c r="A125" s="5" t="s">
        <v>49</v>
      </c>
      <c r="B125" s="100" t="s">
        <v>59</v>
      </c>
      <c r="C125" s="101"/>
      <c r="D125" s="102"/>
      <c r="E125" s="5">
        <v>984</v>
      </c>
      <c r="F125" s="5">
        <v>1000</v>
      </c>
      <c r="G125" s="5"/>
      <c r="H125" s="5"/>
      <c r="I125" s="8">
        <f>SUM(I126+I134+I131)</f>
        <v>27774.000000000004</v>
      </c>
    </row>
    <row r="126" spans="1:9" ht="16.5" customHeight="1" x14ac:dyDescent="0.35">
      <c r="A126" s="9" t="s">
        <v>51</v>
      </c>
      <c r="B126" s="94" t="s">
        <v>185</v>
      </c>
      <c r="C126" s="95"/>
      <c r="D126" s="96"/>
      <c r="E126" s="9">
        <v>984</v>
      </c>
      <c r="F126" s="9">
        <v>1001</v>
      </c>
      <c r="G126" s="9"/>
      <c r="H126" s="9"/>
      <c r="I126" s="11">
        <f>SUM(I127+I129)</f>
        <v>1242.3000000000002</v>
      </c>
    </row>
    <row r="127" spans="1:9" s="16" customFormat="1" ht="50.4" customHeight="1" x14ac:dyDescent="0.3">
      <c r="A127" s="13" t="s">
        <v>54</v>
      </c>
      <c r="B127" s="136" t="s">
        <v>209</v>
      </c>
      <c r="C127" s="137"/>
      <c r="D127" s="138"/>
      <c r="E127" s="13">
        <v>984</v>
      </c>
      <c r="F127" s="13">
        <v>1001</v>
      </c>
      <c r="G127" s="13">
        <v>5050000231</v>
      </c>
      <c r="H127" s="13"/>
      <c r="I127" s="15">
        <f>SUM(I128)</f>
        <v>563.20000000000005</v>
      </c>
    </row>
    <row r="128" spans="1:9" s="16" customFormat="1" ht="30" customHeight="1" x14ac:dyDescent="0.3">
      <c r="A128" s="17" t="s">
        <v>55</v>
      </c>
      <c r="B128" s="139" t="s">
        <v>148</v>
      </c>
      <c r="C128" s="140"/>
      <c r="D128" s="141"/>
      <c r="E128" s="17">
        <v>984</v>
      </c>
      <c r="F128" s="17">
        <v>1001</v>
      </c>
      <c r="G128" s="17">
        <v>5050000231</v>
      </c>
      <c r="H128" s="18" t="s">
        <v>105</v>
      </c>
      <c r="I128" s="19">
        <v>563.20000000000005</v>
      </c>
    </row>
    <row r="129" spans="1:9" s="16" customFormat="1" ht="63.6" customHeight="1" x14ac:dyDescent="0.3">
      <c r="A129" s="13" t="s">
        <v>56</v>
      </c>
      <c r="B129" s="186" t="s">
        <v>210</v>
      </c>
      <c r="C129" s="187"/>
      <c r="D129" s="188"/>
      <c r="E129" s="13">
        <v>984</v>
      </c>
      <c r="F129" s="13">
        <v>1001</v>
      </c>
      <c r="G129" s="13">
        <v>5050000240</v>
      </c>
      <c r="H129" s="13"/>
      <c r="I129" s="15">
        <f>SUM(I130)</f>
        <v>679.1</v>
      </c>
    </row>
    <row r="130" spans="1:9" s="16" customFormat="1" ht="30" customHeight="1" x14ac:dyDescent="0.3">
      <c r="A130" s="17" t="s">
        <v>57</v>
      </c>
      <c r="B130" s="139" t="s">
        <v>148</v>
      </c>
      <c r="C130" s="140"/>
      <c r="D130" s="141"/>
      <c r="E130" s="17">
        <v>984</v>
      </c>
      <c r="F130" s="17">
        <v>1001</v>
      </c>
      <c r="G130" s="17">
        <v>5050000240</v>
      </c>
      <c r="H130" s="18" t="s">
        <v>105</v>
      </c>
      <c r="I130" s="19">
        <v>679.1</v>
      </c>
    </row>
    <row r="131" spans="1:9" s="16" customFormat="1" ht="20.399999999999999" customHeight="1" x14ac:dyDescent="0.3">
      <c r="A131" s="5" t="s">
        <v>249</v>
      </c>
      <c r="B131" s="133" t="s">
        <v>224</v>
      </c>
      <c r="C131" s="134"/>
      <c r="D131" s="135"/>
      <c r="E131" s="5">
        <v>984</v>
      </c>
      <c r="F131" s="5">
        <v>1003</v>
      </c>
      <c r="G131" s="5"/>
      <c r="H131" s="7"/>
      <c r="I131" s="8">
        <f>SUM(I132)</f>
        <v>1281.9000000000001</v>
      </c>
    </row>
    <row r="132" spans="1:9" s="16" customFormat="1" ht="62.4" customHeight="1" x14ac:dyDescent="0.3">
      <c r="A132" s="17" t="s">
        <v>250</v>
      </c>
      <c r="B132" s="136" t="s">
        <v>211</v>
      </c>
      <c r="C132" s="137"/>
      <c r="D132" s="138"/>
      <c r="E132" s="13">
        <v>984</v>
      </c>
      <c r="F132" s="13">
        <v>1003</v>
      </c>
      <c r="G132" s="13">
        <v>5050000232</v>
      </c>
      <c r="H132" s="13"/>
      <c r="I132" s="15">
        <f>SUM(I133)</f>
        <v>1281.9000000000001</v>
      </c>
    </row>
    <row r="133" spans="1:9" s="16" customFormat="1" ht="32.4" customHeight="1" x14ac:dyDescent="0.3">
      <c r="A133" s="17" t="s">
        <v>251</v>
      </c>
      <c r="B133" s="139" t="s">
        <v>148</v>
      </c>
      <c r="C133" s="140"/>
      <c r="D133" s="141"/>
      <c r="E133" s="17">
        <v>984</v>
      </c>
      <c r="F133" s="17">
        <v>1003</v>
      </c>
      <c r="G133" s="17">
        <v>5050000232</v>
      </c>
      <c r="H133" s="18" t="s">
        <v>105</v>
      </c>
      <c r="I133" s="19">
        <v>1281.9000000000001</v>
      </c>
    </row>
    <row r="134" spans="1:9" s="16" customFormat="1" ht="15.6" customHeight="1" x14ac:dyDescent="0.35">
      <c r="A134" s="9" t="s">
        <v>252</v>
      </c>
      <c r="B134" s="94" t="s">
        <v>61</v>
      </c>
      <c r="C134" s="95"/>
      <c r="D134" s="96"/>
      <c r="E134" s="9">
        <v>984</v>
      </c>
      <c r="F134" s="9">
        <v>1004</v>
      </c>
      <c r="G134" s="13"/>
      <c r="H134" s="13"/>
      <c r="I134" s="11">
        <f>SUM(I135+I137)</f>
        <v>25249.800000000003</v>
      </c>
    </row>
    <row r="135" spans="1:9" s="16" customFormat="1" ht="96" customHeight="1" x14ac:dyDescent="0.3">
      <c r="A135" s="13" t="s">
        <v>295</v>
      </c>
      <c r="B135" s="114" t="s">
        <v>145</v>
      </c>
      <c r="C135" s="114"/>
      <c r="D135" s="114"/>
      <c r="E135" s="13">
        <v>984</v>
      </c>
      <c r="F135" s="13">
        <v>1004</v>
      </c>
      <c r="G135" s="14" t="s">
        <v>140</v>
      </c>
      <c r="H135" s="13"/>
      <c r="I135" s="15">
        <f>SUM(I136)</f>
        <v>16755.900000000001</v>
      </c>
    </row>
    <row r="136" spans="1:9" ht="30.75" customHeight="1" x14ac:dyDescent="0.3">
      <c r="A136" s="17" t="s">
        <v>296</v>
      </c>
      <c r="B136" s="139" t="s">
        <v>148</v>
      </c>
      <c r="C136" s="140"/>
      <c r="D136" s="141"/>
      <c r="E136" s="17">
        <v>984</v>
      </c>
      <c r="F136" s="17">
        <v>1004</v>
      </c>
      <c r="G136" s="18" t="s">
        <v>140</v>
      </c>
      <c r="H136" s="17">
        <v>300</v>
      </c>
      <c r="I136" s="19">
        <v>16755.900000000001</v>
      </c>
    </row>
    <row r="137" spans="1:9" s="16" customFormat="1" ht="82.5" customHeight="1" x14ac:dyDescent="0.3">
      <c r="A137" s="13" t="s">
        <v>253</v>
      </c>
      <c r="B137" s="114" t="s">
        <v>146</v>
      </c>
      <c r="C137" s="114"/>
      <c r="D137" s="114"/>
      <c r="E137" s="13">
        <v>984</v>
      </c>
      <c r="F137" s="13">
        <v>1004</v>
      </c>
      <c r="G137" s="14" t="s">
        <v>141</v>
      </c>
      <c r="H137" s="13"/>
      <c r="I137" s="15">
        <f>SUM(I138)</f>
        <v>8493.9</v>
      </c>
    </row>
    <row r="138" spans="1:9" s="16" customFormat="1" ht="30" customHeight="1" x14ac:dyDescent="0.3">
      <c r="A138" s="17" t="s">
        <v>254</v>
      </c>
      <c r="B138" s="139" t="s">
        <v>148</v>
      </c>
      <c r="C138" s="140"/>
      <c r="D138" s="141"/>
      <c r="E138" s="17">
        <v>984</v>
      </c>
      <c r="F138" s="17">
        <v>1004</v>
      </c>
      <c r="G138" s="18" t="s">
        <v>141</v>
      </c>
      <c r="H138" s="17">
        <v>300</v>
      </c>
      <c r="I138" s="19">
        <v>8493.9</v>
      </c>
    </row>
    <row r="139" spans="1:9" s="26" customFormat="1" ht="17.25" customHeight="1" x14ac:dyDescent="0.3">
      <c r="A139" s="22" t="s">
        <v>58</v>
      </c>
      <c r="B139" s="185" t="s">
        <v>65</v>
      </c>
      <c r="C139" s="185"/>
      <c r="D139" s="185"/>
      <c r="E139" s="22">
        <v>984</v>
      </c>
      <c r="F139" s="59" t="s">
        <v>66</v>
      </c>
      <c r="G139" s="22"/>
      <c r="H139" s="22"/>
      <c r="I139" s="25">
        <f>SUM(I140)</f>
        <v>24421.200000000001</v>
      </c>
    </row>
    <row r="140" spans="1:9" s="26" customFormat="1" ht="17.25" customHeight="1" x14ac:dyDescent="0.35">
      <c r="A140" s="60" t="s">
        <v>60</v>
      </c>
      <c r="B140" s="182" t="s">
        <v>149</v>
      </c>
      <c r="C140" s="183"/>
      <c r="D140" s="184"/>
      <c r="E140" s="60">
        <v>984</v>
      </c>
      <c r="F140" s="61" t="s">
        <v>68</v>
      </c>
      <c r="G140" s="60"/>
      <c r="H140" s="60"/>
      <c r="I140" s="62">
        <f>SUM(I145+I141+I143)</f>
        <v>24421.200000000001</v>
      </c>
    </row>
    <row r="141" spans="1:9" s="26" customFormat="1" ht="115.95" customHeight="1" x14ac:dyDescent="0.3">
      <c r="A141" s="54" t="s">
        <v>62</v>
      </c>
      <c r="B141" s="127" t="s">
        <v>229</v>
      </c>
      <c r="C141" s="128"/>
      <c r="D141" s="129"/>
      <c r="E141" s="54">
        <v>984</v>
      </c>
      <c r="F141" s="55" t="s">
        <v>68</v>
      </c>
      <c r="G141" s="55" t="s">
        <v>231</v>
      </c>
      <c r="H141" s="54"/>
      <c r="I141" s="56">
        <f>SUM(I142)</f>
        <v>271.5</v>
      </c>
    </row>
    <row r="142" spans="1:9" s="26" customFormat="1" ht="47.4" customHeight="1" x14ac:dyDescent="0.3">
      <c r="A142" s="17" t="s">
        <v>63</v>
      </c>
      <c r="B142" s="97" t="s">
        <v>150</v>
      </c>
      <c r="C142" s="122"/>
      <c r="D142" s="123"/>
      <c r="E142" s="17">
        <v>984</v>
      </c>
      <c r="F142" s="18" t="s">
        <v>68</v>
      </c>
      <c r="G142" s="18" t="s">
        <v>231</v>
      </c>
      <c r="H142" s="17">
        <v>200</v>
      </c>
      <c r="I142" s="19">
        <v>271.5</v>
      </c>
    </row>
    <row r="143" spans="1:9" s="26" customFormat="1" ht="88.2" customHeight="1" x14ac:dyDescent="0.3">
      <c r="A143" s="54" t="s">
        <v>166</v>
      </c>
      <c r="B143" s="127" t="s">
        <v>230</v>
      </c>
      <c r="C143" s="128"/>
      <c r="D143" s="129"/>
      <c r="E143" s="54">
        <v>984</v>
      </c>
      <c r="F143" s="55" t="s">
        <v>68</v>
      </c>
      <c r="G143" s="55" t="s">
        <v>232</v>
      </c>
      <c r="H143" s="54"/>
      <c r="I143" s="56">
        <f>SUM(I144)</f>
        <v>51.7</v>
      </c>
    </row>
    <row r="144" spans="1:9" s="26" customFormat="1" ht="46.8" customHeight="1" x14ac:dyDescent="0.3">
      <c r="A144" s="17" t="s">
        <v>167</v>
      </c>
      <c r="B144" s="97" t="s">
        <v>150</v>
      </c>
      <c r="C144" s="122"/>
      <c r="D144" s="123"/>
      <c r="E144" s="17">
        <v>984</v>
      </c>
      <c r="F144" s="18" t="s">
        <v>68</v>
      </c>
      <c r="G144" s="18" t="s">
        <v>232</v>
      </c>
      <c r="H144" s="17">
        <v>200</v>
      </c>
      <c r="I144" s="19">
        <v>51.7</v>
      </c>
    </row>
    <row r="145" spans="1:12" s="57" customFormat="1" ht="82.5" customHeight="1" x14ac:dyDescent="0.3">
      <c r="A145" s="54" t="s">
        <v>297</v>
      </c>
      <c r="B145" s="127" t="s">
        <v>117</v>
      </c>
      <c r="C145" s="180"/>
      <c r="D145" s="181"/>
      <c r="E145" s="54">
        <v>984</v>
      </c>
      <c r="F145" s="55" t="s">
        <v>68</v>
      </c>
      <c r="G145" s="54">
        <v>4870000463</v>
      </c>
      <c r="H145" s="54"/>
      <c r="I145" s="56">
        <f>SUM(I146+I147+I148)</f>
        <v>24098</v>
      </c>
    </row>
    <row r="146" spans="1:12" s="57" customFormat="1" ht="94.2" customHeight="1" x14ac:dyDescent="0.3">
      <c r="A146" s="24" t="s">
        <v>298</v>
      </c>
      <c r="B146" s="103" t="s">
        <v>102</v>
      </c>
      <c r="C146" s="104"/>
      <c r="D146" s="105"/>
      <c r="E146" s="24">
        <v>984</v>
      </c>
      <c r="F146" s="23" t="s">
        <v>68</v>
      </c>
      <c r="G146" s="24">
        <v>4870000463</v>
      </c>
      <c r="H146" s="24">
        <v>100</v>
      </c>
      <c r="I146" s="58">
        <v>13438.4</v>
      </c>
    </row>
    <row r="147" spans="1:12" s="16" customFormat="1" ht="48" customHeight="1" x14ac:dyDescent="0.3">
      <c r="A147" s="17" t="s">
        <v>299</v>
      </c>
      <c r="B147" s="97" t="s">
        <v>150</v>
      </c>
      <c r="C147" s="122"/>
      <c r="D147" s="123"/>
      <c r="E147" s="17">
        <v>984</v>
      </c>
      <c r="F147" s="18" t="s">
        <v>68</v>
      </c>
      <c r="G147" s="17">
        <v>4870000463</v>
      </c>
      <c r="H147" s="17">
        <v>200</v>
      </c>
      <c r="I147" s="19">
        <v>10639.4</v>
      </c>
    </row>
    <row r="148" spans="1:12" s="16" customFormat="1" ht="19.8" customHeight="1" x14ac:dyDescent="0.3">
      <c r="A148" s="17" t="s">
        <v>300</v>
      </c>
      <c r="B148" s="97" t="s">
        <v>100</v>
      </c>
      <c r="C148" s="122"/>
      <c r="D148" s="123"/>
      <c r="E148" s="17">
        <v>984</v>
      </c>
      <c r="F148" s="18" t="s">
        <v>68</v>
      </c>
      <c r="G148" s="17">
        <v>4870000463</v>
      </c>
      <c r="H148" s="17">
        <v>800</v>
      </c>
      <c r="I148" s="19">
        <v>20.2</v>
      </c>
    </row>
    <row r="149" spans="1:12" ht="31.2" customHeight="1" x14ac:dyDescent="0.3">
      <c r="A149" s="5" t="s">
        <v>64</v>
      </c>
      <c r="B149" s="174" t="s">
        <v>71</v>
      </c>
      <c r="C149" s="175"/>
      <c r="D149" s="176"/>
      <c r="E149" s="5">
        <v>984</v>
      </c>
      <c r="F149" s="5">
        <v>1200</v>
      </c>
      <c r="G149" s="5"/>
      <c r="H149" s="5"/>
      <c r="I149" s="8">
        <f>SUM(I150+I153)</f>
        <v>10436</v>
      </c>
    </row>
    <row r="150" spans="1:12" ht="15" customHeight="1" x14ac:dyDescent="0.35">
      <c r="A150" s="9" t="s">
        <v>67</v>
      </c>
      <c r="B150" s="177" t="s">
        <v>72</v>
      </c>
      <c r="C150" s="178"/>
      <c r="D150" s="179"/>
      <c r="E150" s="9">
        <v>984</v>
      </c>
      <c r="F150" s="10" t="s">
        <v>73</v>
      </c>
      <c r="G150" s="9"/>
      <c r="H150" s="13"/>
      <c r="I150" s="11">
        <f>SUM(I151)</f>
        <v>2734.4</v>
      </c>
    </row>
    <row r="151" spans="1:12" ht="77.400000000000006" customHeight="1" x14ac:dyDescent="0.3">
      <c r="A151" s="14" t="s">
        <v>69</v>
      </c>
      <c r="B151" s="115" t="s">
        <v>142</v>
      </c>
      <c r="C151" s="116"/>
      <c r="D151" s="117"/>
      <c r="E151" s="13">
        <v>984</v>
      </c>
      <c r="F151" s="14" t="s">
        <v>73</v>
      </c>
      <c r="G151" s="14" t="s">
        <v>137</v>
      </c>
      <c r="H151" s="13"/>
      <c r="I151" s="15">
        <f>SUM(I152)</f>
        <v>2734.4</v>
      </c>
    </row>
    <row r="152" spans="1:12" ht="51" customHeight="1" x14ac:dyDescent="0.3">
      <c r="A152" s="17" t="s">
        <v>70</v>
      </c>
      <c r="B152" s="97" t="s">
        <v>150</v>
      </c>
      <c r="C152" s="122"/>
      <c r="D152" s="123"/>
      <c r="E152" s="17">
        <v>984</v>
      </c>
      <c r="F152" s="18" t="s">
        <v>73</v>
      </c>
      <c r="G152" s="18" t="s">
        <v>137</v>
      </c>
      <c r="H152" s="18" t="s">
        <v>101</v>
      </c>
      <c r="I152" s="19">
        <v>2734.4</v>
      </c>
      <c r="L152" s="1" t="s">
        <v>157</v>
      </c>
    </row>
    <row r="153" spans="1:12" s="12" customFormat="1" ht="31.2" customHeight="1" x14ac:dyDescent="0.35">
      <c r="A153" s="9" t="s">
        <v>269</v>
      </c>
      <c r="B153" s="111" t="s">
        <v>259</v>
      </c>
      <c r="C153" s="112"/>
      <c r="D153" s="113"/>
      <c r="E153" s="9">
        <v>984</v>
      </c>
      <c r="F153" s="10" t="s">
        <v>258</v>
      </c>
      <c r="G153" s="10"/>
      <c r="H153" s="10"/>
      <c r="I153" s="11">
        <f>SUM(I154)</f>
        <v>7701.5999999999995</v>
      </c>
    </row>
    <row r="154" spans="1:12" ht="87.6" customHeight="1" x14ac:dyDescent="0.3">
      <c r="A154" s="17" t="s">
        <v>270</v>
      </c>
      <c r="B154" s="115" t="s">
        <v>142</v>
      </c>
      <c r="C154" s="116"/>
      <c r="D154" s="117"/>
      <c r="E154" s="13">
        <v>984</v>
      </c>
      <c r="F154" s="14" t="s">
        <v>258</v>
      </c>
      <c r="G154" s="14" t="s">
        <v>137</v>
      </c>
      <c r="H154" s="14"/>
      <c r="I154" s="15">
        <f>SUM(I155:I156)</f>
        <v>7701.5999999999995</v>
      </c>
    </row>
    <row r="155" spans="1:12" ht="112.95" customHeight="1" x14ac:dyDescent="0.3">
      <c r="A155" s="17" t="s">
        <v>271</v>
      </c>
      <c r="B155" s="97" t="s">
        <v>169</v>
      </c>
      <c r="C155" s="98"/>
      <c r="D155" s="99"/>
      <c r="E155" s="17">
        <v>984</v>
      </c>
      <c r="F155" s="18" t="s">
        <v>258</v>
      </c>
      <c r="G155" s="18" t="s">
        <v>137</v>
      </c>
      <c r="H155" s="18" t="s">
        <v>104</v>
      </c>
      <c r="I155" s="19">
        <v>6823.7</v>
      </c>
    </row>
    <row r="156" spans="1:12" ht="51" customHeight="1" x14ac:dyDescent="0.3">
      <c r="A156" s="17" t="s">
        <v>272</v>
      </c>
      <c r="B156" s="97" t="s">
        <v>150</v>
      </c>
      <c r="C156" s="122"/>
      <c r="D156" s="123"/>
      <c r="E156" s="17">
        <v>984</v>
      </c>
      <c r="F156" s="18" t="s">
        <v>258</v>
      </c>
      <c r="G156" s="18" t="s">
        <v>137</v>
      </c>
      <c r="H156" s="18" t="s">
        <v>101</v>
      </c>
      <c r="I156" s="19">
        <v>877.9</v>
      </c>
    </row>
    <row r="157" spans="1:12" x14ac:dyDescent="0.3">
      <c r="A157" s="173" t="s">
        <v>74</v>
      </c>
      <c r="B157" s="173"/>
      <c r="C157" s="173"/>
      <c r="D157" s="173"/>
      <c r="E157" s="173"/>
      <c r="F157" s="173"/>
      <c r="G157" s="173"/>
      <c r="H157" s="173"/>
      <c r="I157" s="8">
        <f>SUM(I6+I28)</f>
        <v>433155.50000000006</v>
      </c>
    </row>
    <row r="158" spans="1:12" x14ac:dyDescent="0.3">
      <c r="A158" s="63"/>
      <c r="B158" s="64"/>
      <c r="C158" s="64"/>
    </row>
    <row r="159" spans="1:12" x14ac:dyDescent="0.3">
      <c r="A159" s="63"/>
      <c r="B159" s="64"/>
      <c r="C159" s="64"/>
    </row>
    <row r="160" spans="1:12" x14ac:dyDescent="0.3">
      <c r="A160" s="63"/>
      <c r="B160" s="67"/>
      <c r="C160" s="67"/>
      <c r="D160" s="67"/>
      <c r="E160" s="67"/>
      <c r="F160" s="67"/>
      <c r="G160" s="67"/>
      <c r="H160" s="67"/>
      <c r="I160" s="82"/>
    </row>
    <row r="161" spans="2:9" x14ac:dyDescent="0.3">
      <c r="B161" s="64"/>
      <c r="C161" s="64"/>
      <c r="I161" s="82"/>
    </row>
    <row r="162" spans="2:9" x14ac:dyDescent="0.3">
      <c r="B162" s="64"/>
      <c r="C162" s="64"/>
      <c r="D162" s="68"/>
    </row>
    <row r="163" spans="2:9" x14ac:dyDescent="0.3">
      <c r="B163" s="64"/>
      <c r="C163" s="64"/>
      <c r="D163" s="69"/>
    </row>
    <row r="164" spans="2:9" x14ac:dyDescent="0.3">
      <c r="B164" s="64"/>
      <c r="C164" s="64"/>
      <c r="D164" s="69"/>
    </row>
    <row r="165" spans="2:9" x14ac:dyDescent="0.3">
      <c r="B165" s="64"/>
      <c r="C165" s="64"/>
      <c r="D165" s="69"/>
    </row>
    <row r="166" spans="2:9" x14ac:dyDescent="0.3">
      <c r="B166" s="64"/>
      <c r="C166" s="64"/>
    </row>
    <row r="167" spans="2:9" x14ac:dyDescent="0.3">
      <c r="B167" s="64"/>
      <c r="C167" s="64"/>
    </row>
    <row r="168" spans="2:9" x14ac:dyDescent="0.3">
      <c r="B168" s="64"/>
      <c r="C168" s="64"/>
    </row>
    <row r="169" spans="2:9" x14ac:dyDescent="0.3">
      <c r="B169" s="64"/>
      <c r="C169" s="64"/>
    </row>
    <row r="170" spans="2:9" x14ac:dyDescent="0.3">
      <c r="B170" s="64"/>
      <c r="C170" s="64"/>
    </row>
    <row r="171" spans="2:9" x14ac:dyDescent="0.3">
      <c r="B171" s="64"/>
      <c r="C171" s="64"/>
    </row>
    <row r="172" spans="2:9" x14ac:dyDescent="0.3">
      <c r="B172" s="64"/>
      <c r="C172" s="64"/>
    </row>
  </sheetData>
  <autoFilter ref="E5:H157" xr:uid="{C27AA8F2-6048-49E0-9CFE-D5142AF6022B}"/>
  <mergeCells count="159">
    <mergeCell ref="B46:D46"/>
    <mergeCell ref="B47:D47"/>
    <mergeCell ref="B10:D10"/>
    <mergeCell ref="B24:D24"/>
    <mergeCell ref="B25:D25"/>
    <mergeCell ref="B27:D27"/>
    <mergeCell ref="B26:D26"/>
    <mergeCell ref="B12:D12"/>
    <mergeCell ref="B6:D6"/>
    <mergeCell ref="B34:D34"/>
    <mergeCell ref="B39:D39"/>
    <mergeCell ref="B11:D11"/>
    <mergeCell ref="B38:D38"/>
    <mergeCell ref="B20:D20"/>
    <mergeCell ref="B16:D16"/>
    <mergeCell ref="B30:D30"/>
    <mergeCell ref="B22:D22"/>
    <mergeCell ref="B37:D37"/>
    <mergeCell ref="B23:D23"/>
    <mergeCell ref="B33:D33"/>
    <mergeCell ref="B17:D17"/>
    <mergeCell ref="B21:D21"/>
    <mergeCell ref="B28:D28"/>
    <mergeCell ref="B29:D29"/>
    <mergeCell ref="B19:D19"/>
    <mergeCell ref="B36:D36"/>
    <mergeCell ref="A4:A5"/>
    <mergeCell ref="B14:D14"/>
    <mergeCell ref="B4:D5"/>
    <mergeCell ref="B15:D15"/>
    <mergeCell ref="B13:D13"/>
    <mergeCell ref="B32:D32"/>
    <mergeCell ref="B53:D53"/>
    <mergeCell ref="B90:D90"/>
    <mergeCell ref="B41:D41"/>
    <mergeCell ref="B63:D63"/>
    <mergeCell ref="B66:D66"/>
    <mergeCell ref="B70:D70"/>
    <mergeCell ref="B76:D76"/>
    <mergeCell ref="B79:D79"/>
    <mergeCell ref="B80:D80"/>
    <mergeCell ref="B65:D65"/>
    <mergeCell ref="B64:D64"/>
    <mergeCell ref="B73:D73"/>
    <mergeCell ref="B72:D72"/>
    <mergeCell ref="B84:D84"/>
    <mergeCell ref="B42:D42"/>
    <mergeCell ref="B43:D43"/>
    <mergeCell ref="B75:D75"/>
    <mergeCell ref="B74:D74"/>
    <mergeCell ref="B153:D153"/>
    <mergeCell ref="B154:D154"/>
    <mergeCell ref="B155:D155"/>
    <mergeCell ref="B156:D156"/>
    <mergeCell ref="B141:D141"/>
    <mergeCell ref="A3:I3"/>
    <mergeCell ref="A2:I2"/>
    <mergeCell ref="B62:D62"/>
    <mergeCell ref="B44:D44"/>
    <mergeCell ref="B45:D45"/>
    <mergeCell ref="B35:D35"/>
    <mergeCell ref="B54:D54"/>
    <mergeCell ref="B40:D40"/>
    <mergeCell ref="B18:D18"/>
    <mergeCell ref="B7:D7"/>
    <mergeCell ref="B8:D8"/>
    <mergeCell ref="B9:D9"/>
    <mergeCell ref="E4:H4"/>
    <mergeCell ref="B31:D31"/>
    <mergeCell ref="I4:I5"/>
    <mergeCell ref="B59:D59"/>
    <mergeCell ref="B57:D57"/>
    <mergeCell ref="B60:D60"/>
    <mergeCell ref="B58:D58"/>
    <mergeCell ref="B105:D105"/>
    <mergeCell ref="B96:D96"/>
    <mergeCell ref="B100:D100"/>
    <mergeCell ref="B103:D103"/>
    <mergeCell ref="B101:D101"/>
    <mergeCell ref="A157:H157"/>
    <mergeCell ref="B128:D128"/>
    <mergeCell ref="B151:D151"/>
    <mergeCell ref="B149:D149"/>
    <mergeCell ref="B150:D150"/>
    <mergeCell ref="B145:D145"/>
    <mergeCell ref="B147:D147"/>
    <mergeCell ref="B146:D146"/>
    <mergeCell ref="B134:D134"/>
    <mergeCell ref="B138:D138"/>
    <mergeCell ref="B135:D135"/>
    <mergeCell ref="B140:D140"/>
    <mergeCell ref="B137:D137"/>
    <mergeCell ref="B152:D152"/>
    <mergeCell ref="B139:D139"/>
    <mergeCell ref="B136:D136"/>
    <mergeCell ref="B130:D130"/>
    <mergeCell ref="B129:D129"/>
    <mergeCell ref="B148:D148"/>
    <mergeCell ref="B81:D81"/>
    <mergeCell ref="B52:D52"/>
    <mergeCell ref="B86:D86"/>
    <mergeCell ref="B87:D87"/>
    <mergeCell ref="B67:D67"/>
    <mergeCell ref="B85:D85"/>
    <mergeCell ref="B104:D104"/>
    <mergeCell ref="B91:D91"/>
    <mergeCell ref="B102:D102"/>
    <mergeCell ref="B94:D94"/>
    <mergeCell ref="B71:D71"/>
    <mergeCell ref="B68:D68"/>
    <mergeCell ref="B69:D69"/>
    <mergeCell ref="B142:D142"/>
    <mergeCell ref="B143:D143"/>
    <mergeCell ref="B144:D144"/>
    <mergeCell ref="B131:D131"/>
    <mergeCell ref="B132:D132"/>
    <mergeCell ref="B133:D133"/>
    <mergeCell ref="B127:D127"/>
    <mergeCell ref="B48:D48"/>
    <mergeCell ref="B49:D49"/>
    <mergeCell ref="B55:D55"/>
    <mergeCell ref="B61:D61"/>
    <mergeCell ref="B56:D56"/>
    <mergeCell ref="B50:D50"/>
    <mergeCell ref="B51:D51"/>
    <mergeCell ref="B77:D77"/>
    <mergeCell ref="B78:D78"/>
    <mergeCell ref="B99:D99"/>
    <mergeCell ref="B97:D97"/>
    <mergeCell ref="B98:D98"/>
    <mergeCell ref="B93:D93"/>
    <mergeCell ref="B88:D88"/>
    <mergeCell ref="B89:D89"/>
    <mergeCell ref="B92:D92"/>
    <mergeCell ref="B95:D95"/>
    <mergeCell ref="D1:I1"/>
    <mergeCell ref="B126:D126"/>
    <mergeCell ref="B123:D123"/>
    <mergeCell ref="B120:D120"/>
    <mergeCell ref="B125:D125"/>
    <mergeCell ref="B116:D116"/>
    <mergeCell ref="B115:D115"/>
    <mergeCell ref="B106:D106"/>
    <mergeCell ref="B112:D112"/>
    <mergeCell ref="B124:D124"/>
    <mergeCell ref="B121:D121"/>
    <mergeCell ref="B122:D122"/>
    <mergeCell ref="B113:D113"/>
    <mergeCell ref="B118:D118"/>
    <mergeCell ref="B117:D117"/>
    <mergeCell ref="B119:D119"/>
    <mergeCell ref="B111:D111"/>
    <mergeCell ref="B114:D114"/>
    <mergeCell ref="B110:D110"/>
    <mergeCell ref="B107:D107"/>
    <mergeCell ref="B108:D108"/>
    <mergeCell ref="B109:D109"/>
    <mergeCell ref="B82:D82"/>
    <mergeCell ref="B83:D83"/>
  </mergeCells>
  <phoneticPr fontId="0" type="noConversion"/>
  <pageMargins left="0.25" right="0.25" top="0.75" bottom="0.75" header="0.3" footer="0.3"/>
  <pageSetup paperSize="9" scale="4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по ВР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КПК</dc:creator>
  <cp:lastModifiedBy>1</cp:lastModifiedBy>
  <cp:lastPrinted>2022-12-08T11:14:18Z</cp:lastPrinted>
  <dcterms:created xsi:type="dcterms:W3CDTF">2011-06-28T07:51:13Z</dcterms:created>
  <dcterms:modified xsi:type="dcterms:W3CDTF">2022-12-08T11:14:21Z</dcterms:modified>
</cp:coreProperties>
</file>